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K\Desktop\ЕЛЕКТРОННИ ПРОТОКОЛИ\"/>
    </mc:Choice>
  </mc:AlternateContent>
  <workbookProtection workbookAlgorithmName="SHA-512" workbookHashValue="qRcKOhiRwGd4cYzcXRH50px5ENcT1+cysNKiUIzQ4q9eF+ZHHGlZdv6zR4HGmnXWz19O8rPIeS50DlulhrpEWQ==" workbookSaltValue="fo7IC7piwqqkR/q3/bdHGQ==" workbookSpinCount="100000" lockStructure="1"/>
  <bookViews>
    <workbookView xWindow="0" yWindow="0" windowWidth="28800" windowHeight="11730"/>
  </bookViews>
  <sheets>
    <sheet name="ОС - хартия" sheetId="4" r:id="rId1"/>
    <sheet name="ОС - хартия+машина" sheetId="5" r:id="rId2"/>
    <sheet name="KO - Хартия" sheetId="1" r:id="rId3"/>
    <sheet name="KO - Хартия+машина" sheetId="3" r:id="rId4"/>
    <sheet name="KК Батак" sheetId="6" r:id="rId5"/>
    <sheet name="KК Бутово" sheetId="7" r:id="rId6"/>
    <sheet name="KК Бяла черква" sheetId="8" r:id="rId7"/>
    <sheet name="КК Вишовград" sheetId="9" r:id="rId8"/>
    <sheet name="KК Върбовка" sheetId="10" r:id="rId9"/>
    <sheet name="КК Горна Липница" sheetId="11" r:id="rId10"/>
    <sheet name="КК Димча" sheetId="12" r:id="rId11"/>
    <sheet name="KК Долна Липница" sheetId="13" r:id="rId12"/>
    <sheet name="КК Дъскот" sheetId="14" r:id="rId13"/>
    <sheet name="КК Караисен" sheetId="15" r:id="rId14"/>
    <sheet name="KК Лесичери" sheetId="16" r:id="rId15"/>
    <sheet name="KК Михалци" sheetId="17" r:id="rId16"/>
    <sheet name="КК Мусина" sheetId="18" r:id="rId17"/>
    <sheet name="КК Недан" sheetId="19" r:id="rId18"/>
    <sheet name="КК Патреш" sheetId="20" r:id="rId19"/>
    <sheet name="КК Росица" sheetId="21" r:id="rId20"/>
    <sheet name="KК Сломер" sheetId="23" r:id="rId21"/>
    <sheet name="KК Стамболово" sheetId="24" r:id="rId22"/>
    <sheet name="КК Батак(ПСИК)" sheetId="25" r:id="rId23"/>
    <sheet name="КК Бяла черква(ПСИК)" sheetId="26" r:id="rId24"/>
    <sheet name="КК Върбовка(ПСИК)" sheetId="27" r:id="rId25"/>
    <sheet name="КК Караисен(ПСИК)" sheetId="29" r:id="rId26"/>
    <sheet name="КК Лесичери(ПСИК)" sheetId="28" r:id="rId27"/>
    <sheet name="КК Недан(ПСИК)" sheetId="30" r:id="rId28"/>
  </sheets>
  <definedNames>
    <definedName name="Z_AF4E125B_E823_4570_AFD5_80135EE87B86_.wvu.Cols" localSheetId="2" hidden="1">'KO - Хартия'!$B:$C,'KO - Хартия'!$G:$H</definedName>
    <definedName name="Z_AF4E125B_E823_4570_AFD5_80135EE87B86_.wvu.Cols" localSheetId="3" hidden="1">'KO - Хартия+машина'!$B:$C,'KO - Хартия+машина'!$G:$H</definedName>
    <definedName name="Z_AF4E125B_E823_4570_AFD5_80135EE87B86_.wvu.Cols" localSheetId="4" hidden="1">'KК Батак'!$B:$C,'KК Батак'!$G:$H</definedName>
    <definedName name="Z_AF4E125B_E823_4570_AFD5_80135EE87B86_.wvu.Cols" localSheetId="5" hidden="1">'KК Бутово'!$B:$C,'KК Бутово'!$G:$H</definedName>
    <definedName name="Z_AF4E125B_E823_4570_AFD5_80135EE87B86_.wvu.Cols" localSheetId="6" hidden="1">'KК Бяла черква'!$B:$C,'KК Бяла черква'!$G:$H</definedName>
    <definedName name="Z_AF4E125B_E823_4570_AFD5_80135EE87B86_.wvu.Cols" localSheetId="8" hidden="1">'KК Върбовка'!$B:$C,'KК Върбовка'!$G:$H</definedName>
    <definedName name="Z_AF4E125B_E823_4570_AFD5_80135EE87B86_.wvu.Cols" localSheetId="11" hidden="1">'KК Долна Липница'!$B:$C,'KК Долна Липница'!$G:$H</definedName>
    <definedName name="Z_AF4E125B_E823_4570_AFD5_80135EE87B86_.wvu.Cols" localSheetId="14" hidden="1">'KК Лесичери'!$B:$C,'KК Лесичери'!$G:$H</definedName>
    <definedName name="Z_AF4E125B_E823_4570_AFD5_80135EE87B86_.wvu.Cols" localSheetId="15" hidden="1">'KК Михалци'!$B:$C,'KК Михалци'!$G:$H</definedName>
    <definedName name="Z_AF4E125B_E823_4570_AFD5_80135EE87B86_.wvu.Cols" localSheetId="20" hidden="1">'KК Сломер'!$B:$C,'KК Сломер'!$G:$H</definedName>
    <definedName name="Z_AF4E125B_E823_4570_AFD5_80135EE87B86_.wvu.Cols" localSheetId="21" hidden="1">'KК Стамболово'!$B:$C,'KК Стамболово'!$G:$H</definedName>
    <definedName name="Z_AF4E125B_E823_4570_AFD5_80135EE87B86_.wvu.Cols" localSheetId="22" hidden="1">'КК Батак(ПСИК)'!$B:$C,'КК Батак(ПСИК)'!$G:$H</definedName>
    <definedName name="Z_AF4E125B_E823_4570_AFD5_80135EE87B86_.wvu.Cols" localSheetId="23" hidden="1">'КК Бяла черква(ПСИК)'!$B:$C,'КК Бяла черква(ПСИК)'!$G:$H</definedName>
    <definedName name="Z_AF4E125B_E823_4570_AFD5_80135EE87B86_.wvu.Cols" localSheetId="7" hidden="1">'КК Вишовград'!$B:$C,'КК Вишовград'!$G:$H</definedName>
    <definedName name="Z_AF4E125B_E823_4570_AFD5_80135EE87B86_.wvu.Cols" localSheetId="24" hidden="1">'КК Върбовка(ПСИК)'!$B:$C,'КК Върбовка(ПСИК)'!$G:$H</definedName>
    <definedName name="Z_AF4E125B_E823_4570_AFD5_80135EE87B86_.wvu.Cols" localSheetId="9" hidden="1">'КК Горна Липница'!$B:$C,'КК Горна Липница'!$G:$H</definedName>
    <definedName name="Z_AF4E125B_E823_4570_AFD5_80135EE87B86_.wvu.Cols" localSheetId="10" hidden="1">'КК Димча'!$B:$C,'КК Димча'!$G:$H</definedName>
    <definedName name="Z_AF4E125B_E823_4570_AFD5_80135EE87B86_.wvu.Cols" localSheetId="12" hidden="1">'КК Дъскот'!$B:$C,'КК Дъскот'!$G:$H</definedName>
    <definedName name="Z_AF4E125B_E823_4570_AFD5_80135EE87B86_.wvu.Cols" localSheetId="13" hidden="1">'КК Караисен'!$B:$C,'КК Караисен'!$G:$H</definedName>
    <definedName name="Z_AF4E125B_E823_4570_AFD5_80135EE87B86_.wvu.Cols" localSheetId="25" hidden="1">'КК Караисен(ПСИК)'!$B:$C,'КК Караисен(ПСИК)'!$G:$H</definedName>
    <definedName name="Z_AF4E125B_E823_4570_AFD5_80135EE87B86_.wvu.Cols" localSheetId="26" hidden="1">'КК Лесичери(ПСИК)'!$B:$C,'КК Лесичери(ПСИК)'!$G:$H</definedName>
    <definedName name="Z_AF4E125B_E823_4570_AFD5_80135EE87B86_.wvu.Cols" localSheetId="16" hidden="1">'КК Мусина'!$B:$C,'КК Мусина'!$G:$H</definedName>
    <definedName name="Z_AF4E125B_E823_4570_AFD5_80135EE87B86_.wvu.Cols" localSheetId="17" hidden="1">'КК Недан'!$B:$C,'КК Недан'!$G:$H</definedName>
    <definedName name="Z_AF4E125B_E823_4570_AFD5_80135EE87B86_.wvu.Cols" localSheetId="27" hidden="1">'КК Недан(ПСИК)'!$B:$C,'КК Недан(ПСИК)'!$G:$H</definedName>
    <definedName name="Z_AF4E125B_E823_4570_AFD5_80135EE87B86_.wvu.Cols" localSheetId="18" hidden="1">'КК Патреш'!$B:$C,'КК Патреш'!$G:$H</definedName>
    <definedName name="Z_AF4E125B_E823_4570_AFD5_80135EE87B86_.wvu.Cols" localSheetId="19" hidden="1">'КК Росица'!$B:$C,'КК Росица'!$G:$H</definedName>
    <definedName name="Z_AF4E125B_E823_4570_AFD5_80135EE87B86_.wvu.Cols" localSheetId="0" hidden="1">'ОС - хартия'!$A:$B</definedName>
    <definedName name="Z_AF4E125B_E823_4570_AFD5_80135EE87B86_.wvu.Cols" localSheetId="1" hidden="1">'ОС - хартия+машина'!$A:$B</definedName>
    <definedName name="Z_AF4E125B_E823_4570_AFD5_80135EE87B86_.wvu.PrintArea" localSheetId="0" hidden="1">'ОС - хартия'!$C$3:$F$38,'ОС - хартия'!$C$39:$S$72</definedName>
    <definedName name="Z_AF4E125B_E823_4570_AFD5_80135EE87B86_.wvu.PrintArea" localSheetId="1" hidden="1">'ОС - хартия+машина'!$C$3:$F$38,'ОС - хартия+машина'!$C$39:$S$72</definedName>
    <definedName name="Z_AF4E125B_E823_4570_AFD5_80135EE87B86_.wvu.Rows" localSheetId="2" hidden="1">'KO - Хартия'!$31:$40</definedName>
    <definedName name="Z_AF4E125B_E823_4570_AFD5_80135EE87B86_.wvu.Rows" localSheetId="3" hidden="1">'KO - Хартия+машина'!$31:$55</definedName>
    <definedName name="Z_AF4E125B_E823_4570_AFD5_80135EE87B86_.wvu.Rows" localSheetId="4" hidden="1">'KК Батак'!$28:$49</definedName>
    <definedName name="Z_AF4E125B_E823_4570_AFD5_80135EE87B86_.wvu.Rows" localSheetId="5" hidden="1">'KК Бутово'!$28:$49</definedName>
    <definedName name="Z_AF4E125B_E823_4570_AFD5_80135EE87B86_.wvu.Rows" localSheetId="6" hidden="1">'KК Бяла черква'!$28:$49</definedName>
    <definedName name="Z_AF4E125B_E823_4570_AFD5_80135EE87B86_.wvu.Rows" localSheetId="8" hidden="1">'KК Върбовка'!$28:$49</definedName>
    <definedName name="Z_AF4E125B_E823_4570_AFD5_80135EE87B86_.wvu.Rows" localSheetId="11" hidden="1">'KК Долна Липница'!$28:$49</definedName>
    <definedName name="Z_AF4E125B_E823_4570_AFD5_80135EE87B86_.wvu.Rows" localSheetId="14" hidden="1">'KК Лесичери'!$27:$47</definedName>
    <definedName name="Z_AF4E125B_E823_4570_AFD5_80135EE87B86_.wvu.Rows" localSheetId="15" hidden="1">'KК Михалци'!$27:$47</definedName>
    <definedName name="Z_AF4E125B_E823_4570_AFD5_80135EE87B86_.wvu.Rows" localSheetId="20" hidden="1">'KК Сломер'!$28:$37</definedName>
    <definedName name="Z_AF4E125B_E823_4570_AFD5_80135EE87B86_.wvu.Rows" localSheetId="21" hidden="1">'KК Стамболово'!$27:$47</definedName>
    <definedName name="Z_AF4E125B_E823_4570_AFD5_80135EE87B86_.wvu.Rows" localSheetId="22" hidden="1">'КК Батак(ПСИК)'!$28:$37</definedName>
    <definedName name="Z_AF4E125B_E823_4570_AFD5_80135EE87B86_.wvu.Rows" localSheetId="23" hidden="1">'КК Бяла черква(ПСИК)'!$28:$37</definedName>
    <definedName name="Z_AF4E125B_E823_4570_AFD5_80135EE87B86_.wvu.Rows" localSheetId="7" hidden="1">'КК Вишовград'!$27:$36</definedName>
    <definedName name="Z_AF4E125B_E823_4570_AFD5_80135EE87B86_.wvu.Rows" localSheetId="24" hidden="1">'КК Върбовка(ПСИК)'!$28:$37</definedName>
    <definedName name="Z_AF4E125B_E823_4570_AFD5_80135EE87B86_.wvu.Rows" localSheetId="9" hidden="1">'КК Горна Липница'!$27:$36</definedName>
    <definedName name="Z_AF4E125B_E823_4570_AFD5_80135EE87B86_.wvu.Rows" localSheetId="10" hidden="1">'КК Димча'!$27:$36</definedName>
    <definedName name="Z_AF4E125B_E823_4570_AFD5_80135EE87B86_.wvu.Rows" localSheetId="12" hidden="1">'КК Дъскот'!$27:$36</definedName>
    <definedName name="Z_AF4E125B_E823_4570_AFD5_80135EE87B86_.wvu.Rows" localSheetId="13" hidden="1">'КК Караисен'!$29:$51</definedName>
    <definedName name="Z_AF4E125B_E823_4570_AFD5_80135EE87B86_.wvu.Rows" localSheetId="25" hidden="1">'КК Караисен(ПСИК)'!$29:$38</definedName>
    <definedName name="Z_AF4E125B_E823_4570_AFD5_80135EE87B86_.wvu.Rows" localSheetId="26" hidden="1">'КК Лесичери(ПСИК)'!$27:$36</definedName>
    <definedName name="Z_AF4E125B_E823_4570_AFD5_80135EE87B86_.wvu.Rows" localSheetId="16" hidden="1">'КК Мусина'!$26:$35</definedName>
    <definedName name="Z_AF4E125B_E823_4570_AFD5_80135EE87B86_.wvu.Rows" localSheetId="17" hidden="1">'КК Недан'!$29:$51</definedName>
    <definedName name="Z_AF4E125B_E823_4570_AFD5_80135EE87B86_.wvu.Rows" localSheetId="27" hidden="1">'КК Недан(ПСИК)'!$29:$38</definedName>
    <definedName name="Z_AF4E125B_E823_4570_AFD5_80135EE87B86_.wvu.Rows" localSheetId="18" hidden="1">'КК Патреш'!$27:$36</definedName>
    <definedName name="Z_AF4E125B_E823_4570_AFD5_80135EE87B86_.wvu.Rows" localSheetId="19" hidden="1">'КК Росица'!$27:$36</definedName>
    <definedName name="Z_AF4E125B_E823_4570_AFD5_80135EE87B86_.wvu.Rows" localSheetId="0" hidden="1">'ОС - хартия'!$75:$108</definedName>
    <definedName name="Z_AF4E125B_E823_4570_AFD5_80135EE87B86_.wvu.Rows" localSheetId="1" hidden="1">'ОС - хартия+машина'!$75:$159</definedName>
    <definedName name="_xlnm.Print_Area" localSheetId="0">'ОС - хартия'!$C$3:$F$38,'ОС - хартия'!$C$39:$S$72</definedName>
    <definedName name="_xlnm.Print_Area" localSheetId="1">'ОС - хартия+машина'!$C$3:$F$38,'ОС - хартия+машина'!$C$39:$S$72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30" l="1"/>
  <c r="B25" i="30"/>
  <c r="B24" i="30"/>
  <c r="B23" i="30"/>
  <c r="E37" i="30"/>
  <c r="B28" i="30" s="1"/>
  <c r="E36" i="30"/>
  <c r="B20" i="30" s="1"/>
  <c r="E35" i="30"/>
  <c r="B17" i="30" s="1"/>
  <c r="E34" i="30"/>
  <c r="B12" i="30" s="1"/>
  <c r="E33" i="30"/>
  <c r="B21" i="30"/>
  <c r="B26" i="29"/>
  <c r="B25" i="29"/>
  <c r="B24" i="29"/>
  <c r="B23" i="29"/>
  <c r="E37" i="29"/>
  <c r="E36" i="29"/>
  <c r="B20" i="29" s="1"/>
  <c r="E35" i="29"/>
  <c r="E34" i="29"/>
  <c r="B12" i="29" s="1"/>
  <c r="E33" i="29"/>
  <c r="B13" i="29" s="1"/>
  <c r="E32" i="29"/>
  <c r="B17" i="29"/>
  <c r="B16" i="29"/>
  <c r="B7" i="29"/>
  <c r="B24" i="28"/>
  <c r="B23" i="28"/>
  <c r="E35" i="28"/>
  <c r="E34" i="28"/>
  <c r="B20" i="28" s="1"/>
  <c r="E33" i="28"/>
  <c r="B16" i="28" s="1"/>
  <c r="E32" i="28"/>
  <c r="B12" i="28" s="1"/>
  <c r="E31" i="28"/>
  <c r="B26" i="28"/>
  <c r="B21" i="28"/>
  <c r="B9" i="28"/>
  <c r="B7" i="28"/>
  <c r="B25" i="27"/>
  <c r="B24" i="27"/>
  <c r="B23" i="27"/>
  <c r="E36" i="27"/>
  <c r="E35" i="27"/>
  <c r="B20" i="27" s="1"/>
  <c r="E34" i="27"/>
  <c r="B7" i="27" s="1"/>
  <c r="E33" i="27"/>
  <c r="B13" i="27" s="1"/>
  <c r="E32" i="27"/>
  <c r="E31" i="27" s="1"/>
  <c r="B17" i="27"/>
  <c r="B16" i="27"/>
  <c r="B25" i="26"/>
  <c r="B24" i="26"/>
  <c r="B23" i="26"/>
  <c r="E36" i="26"/>
  <c r="E35" i="26"/>
  <c r="E34" i="26"/>
  <c r="B16" i="26" s="1"/>
  <c r="E33" i="26"/>
  <c r="B12" i="26" s="1"/>
  <c r="E32" i="26"/>
  <c r="B13" i="26" s="1"/>
  <c r="B20" i="26"/>
  <c r="B17" i="26"/>
  <c r="B25" i="25"/>
  <c r="B24" i="25"/>
  <c r="B23" i="25"/>
  <c r="E36" i="25"/>
  <c r="E35" i="25"/>
  <c r="B20" i="25" s="1"/>
  <c r="E34" i="25"/>
  <c r="B7" i="25" s="1"/>
  <c r="E33" i="25"/>
  <c r="B12" i="25" s="1"/>
  <c r="E32" i="25"/>
  <c r="B9" i="30" l="1"/>
  <c r="E32" i="30"/>
  <c r="B7" i="30"/>
  <c r="E38" i="30"/>
  <c r="B13" i="30"/>
  <c r="B16" i="30"/>
  <c r="B19" i="30"/>
  <c r="B9" i="29"/>
  <c r="B19" i="29"/>
  <c r="E38" i="29"/>
  <c r="B28" i="29"/>
  <c r="B21" i="29"/>
  <c r="E30" i="28"/>
  <c r="E36" i="28"/>
  <c r="B17" i="28"/>
  <c r="B13" i="28"/>
  <c r="B19" i="28"/>
  <c r="B12" i="27"/>
  <c r="B19" i="27"/>
  <c r="E37" i="27"/>
  <c r="B27" i="27"/>
  <c r="B21" i="27"/>
  <c r="B9" i="27"/>
  <c r="B9" i="26"/>
  <c r="B19" i="26"/>
  <c r="E37" i="26"/>
  <c r="B27" i="26"/>
  <c r="B7" i="26"/>
  <c r="B21" i="26"/>
  <c r="E31" i="26"/>
  <c r="E37" i="25"/>
  <c r="B9" i="25"/>
  <c r="B16" i="25"/>
  <c r="B27" i="25"/>
  <c r="B13" i="25"/>
  <c r="B17" i="25"/>
  <c r="B21" i="25"/>
  <c r="E31" i="25"/>
  <c r="B19" i="25"/>
  <c r="T111" i="5"/>
  <c r="G86" i="5" s="1"/>
  <c r="A111" i="5" s="1"/>
  <c r="T53" i="5"/>
  <c r="G27" i="5" s="1"/>
  <c r="A53" i="5" s="1"/>
  <c r="T53" i="4" l="1"/>
  <c r="G27" i="4" s="1"/>
  <c r="A53" i="4" s="1"/>
  <c r="B35" i="24" l="1"/>
  <c r="B34" i="24"/>
  <c r="E46" i="24"/>
  <c r="E45" i="24"/>
  <c r="E44" i="24"/>
  <c r="E43" i="24"/>
  <c r="E42" i="24"/>
  <c r="B7" i="24" s="1"/>
  <c r="E41" i="24"/>
  <c r="B9" i="24" s="1"/>
  <c r="E40" i="24"/>
  <c r="E47" i="24" s="1"/>
  <c r="E39" i="24"/>
  <c r="B37" i="24"/>
  <c r="B31" i="24"/>
  <c r="B26" i="24"/>
  <c r="B24" i="24"/>
  <c r="B23" i="24"/>
  <c r="B21" i="24"/>
  <c r="B20" i="24"/>
  <c r="B19" i="24"/>
  <c r="B17" i="24"/>
  <c r="B16" i="24"/>
  <c r="B13" i="24"/>
  <c r="B12" i="24"/>
  <c r="E36" i="23"/>
  <c r="E35" i="23"/>
  <c r="B20" i="23" s="1"/>
  <c r="E34" i="23"/>
  <c r="B17" i="23" s="1"/>
  <c r="E33" i="23"/>
  <c r="B12" i="23" s="1"/>
  <c r="E32" i="23"/>
  <c r="E31" i="23" s="1"/>
  <c r="B27" i="23"/>
  <c r="B25" i="23"/>
  <c r="B24" i="23"/>
  <c r="B23" i="23"/>
  <c r="B21" i="23"/>
  <c r="B16" i="23"/>
  <c r="E35" i="21"/>
  <c r="E34" i="21"/>
  <c r="E33" i="21"/>
  <c r="B17" i="21" s="1"/>
  <c r="E32" i="21"/>
  <c r="E31" i="21"/>
  <c r="E36" i="21" s="1"/>
  <c r="E30" i="21"/>
  <c r="B26" i="21"/>
  <c r="B24" i="21"/>
  <c r="B23" i="21"/>
  <c r="B21" i="21"/>
  <c r="B20" i="21"/>
  <c r="B13" i="21"/>
  <c r="B12" i="21"/>
  <c r="B9" i="21"/>
  <c r="E35" i="20"/>
  <c r="E34" i="20"/>
  <c r="E33" i="20"/>
  <c r="B17" i="20" s="1"/>
  <c r="E32" i="20"/>
  <c r="E31" i="20"/>
  <c r="E36" i="20" s="1"/>
  <c r="B26" i="20"/>
  <c r="B24" i="20"/>
  <c r="B23" i="20"/>
  <c r="B21" i="20"/>
  <c r="B20" i="20"/>
  <c r="B13" i="20"/>
  <c r="B12" i="20"/>
  <c r="B9" i="20"/>
  <c r="B7" i="20"/>
  <c r="B39" i="19"/>
  <c r="B38" i="19"/>
  <c r="B37" i="19"/>
  <c r="B36" i="19"/>
  <c r="E50" i="19"/>
  <c r="E49" i="19"/>
  <c r="E48" i="19"/>
  <c r="E47" i="19"/>
  <c r="E46" i="19"/>
  <c r="B17" i="19" s="1"/>
  <c r="E45" i="19"/>
  <c r="B12" i="19" s="1"/>
  <c r="E44" i="19"/>
  <c r="E51" i="19" s="1"/>
  <c r="B41" i="19"/>
  <c r="B33" i="19"/>
  <c r="B25" i="19"/>
  <c r="B24" i="19"/>
  <c r="B20" i="19"/>
  <c r="B7" i="19"/>
  <c r="E34" i="18"/>
  <c r="E33" i="18"/>
  <c r="E32" i="18"/>
  <c r="B17" i="18" s="1"/>
  <c r="E31" i="18"/>
  <c r="E30" i="18"/>
  <c r="E35" i="18" s="1"/>
  <c r="E29" i="18"/>
  <c r="B25" i="18"/>
  <c r="B23" i="18"/>
  <c r="B21" i="18"/>
  <c r="B20" i="18"/>
  <c r="B13" i="18"/>
  <c r="B12" i="18"/>
  <c r="B9" i="18"/>
  <c r="B7" i="18"/>
  <c r="B35" i="17"/>
  <c r="B34" i="17"/>
  <c r="E46" i="17"/>
  <c r="E45" i="17"/>
  <c r="E44" i="17"/>
  <c r="E43" i="17"/>
  <c r="E42" i="17"/>
  <c r="B7" i="17" s="1"/>
  <c r="E41" i="17"/>
  <c r="B9" i="17" s="1"/>
  <c r="E40" i="17"/>
  <c r="E47" i="17" s="1"/>
  <c r="E39" i="17"/>
  <c r="B37" i="17"/>
  <c r="B31" i="17"/>
  <c r="B26" i="17"/>
  <c r="B24" i="17"/>
  <c r="B23" i="17"/>
  <c r="B21" i="17"/>
  <c r="B20" i="17"/>
  <c r="B19" i="17"/>
  <c r="B17" i="17"/>
  <c r="B16" i="17"/>
  <c r="B13" i="17"/>
  <c r="B12" i="17"/>
  <c r="E46" i="16"/>
  <c r="E45" i="16"/>
  <c r="E44" i="16"/>
  <c r="B35" i="16" s="1"/>
  <c r="E43" i="16"/>
  <c r="E42" i="16"/>
  <c r="B7" i="16" s="1"/>
  <c r="E41" i="16"/>
  <c r="B12" i="16" s="1"/>
  <c r="E40" i="16"/>
  <c r="B37" i="16"/>
  <c r="B31" i="16"/>
  <c r="B23" i="16"/>
  <c r="B21" i="16"/>
  <c r="B20" i="16"/>
  <c r="E50" i="15"/>
  <c r="B33" i="15" s="1"/>
  <c r="E49" i="15"/>
  <c r="B41" i="15" s="1"/>
  <c r="E48" i="15"/>
  <c r="B23" i="15" s="1"/>
  <c r="E47" i="15"/>
  <c r="B20" i="15" s="1"/>
  <c r="E46" i="15"/>
  <c r="E45" i="15"/>
  <c r="B12" i="15" s="1"/>
  <c r="E44" i="15"/>
  <c r="E51" i="15" s="1"/>
  <c r="B16" i="15"/>
  <c r="E35" i="14"/>
  <c r="E34" i="14"/>
  <c r="E33" i="14"/>
  <c r="E32" i="14"/>
  <c r="E31" i="14"/>
  <c r="E36" i="14" s="1"/>
  <c r="E30" i="14"/>
  <c r="B26" i="14"/>
  <c r="B24" i="14"/>
  <c r="B23" i="14"/>
  <c r="B21" i="14"/>
  <c r="B20" i="14"/>
  <c r="B17" i="14"/>
  <c r="B16" i="14"/>
  <c r="B12" i="14"/>
  <c r="B9" i="14"/>
  <c r="B7" i="14"/>
  <c r="B37" i="13"/>
  <c r="B36" i="13"/>
  <c r="B35" i="13"/>
  <c r="E48" i="13"/>
  <c r="E47" i="13"/>
  <c r="E46" i="13"/>
  <c r="E45" i="13"/>
  <c r="B19" i="13" s="1"/>
  <c r="E44" i="13"/>
  <c r="B7" i="13" s="1"/>
  <c r="E43" i="13"/>
  <c r="B12" i="13" s="1"/>
  <c r="E42" i="13"/>
  <c r="E49" i="13" s="1"/>
  <c r="B39" i="13"/>
  <c r="B32" i="13"/>
  <c r="B27" i="13"/>
  <c r="B25" i="13"/>
  <c r="B24" i="13"/>
  <c r="B23" i="13"/>
  <c r="B21" i="13"/>
  <c r="B17" i="13"/>
  <c r="B16" i="13"/>
  <c r="E35" i="12"/>
  <c r="E34" i="12"/>
  <c r="B20" i="12" s="1"/>
  <c r="E33" i="12"/>
  <c r="B16" i="12" s="1"/>
  <c r="E32" i="12"/>
  <c r="B9" i="12" s="1"/>
  <c r="E31" i="12"/>
  <c r="E36" i="12" s="1"/>
  <c r="B26" i="12"/>
  <c r="B24" i="12"/>
  <c r="B23" i="12"/>
  <c r="B21" i="12"/>
  <c r="E35" i="11"/>
  <c r="E34" i="11"/>
  <c r="E33" i="11"/>
  <c r="B17" i="11" s="1"/>
  <c r="E32" i="11"/>
  <c r="B9" i="11" s="1"/>
  <c r="E31" i="11"/>
  <c r="B26" i="11"/>
  <c r="B24" i="11"/>
  <c r="B23" i="11"/>
  <c r="B21" i="11"/>
  <c r="B20" i="11"/>
  <c r="B37" i="10"/>
  <c r="B36" i="10"/>
  <c r="B35" i="10"/>
  <c r="E48" i="10"/>
  <c r="E47" i="10"/>
  <c r="E46" i="10"/>
  <c r="E45" i="10"/>
  <c r="B19" i="10" s="1"/>
  <c r="E44" i="10"/>
  <c r="B7" i="10" s="1"/>
  <c r="E43" i="10"/>
  <c r="B12" i="10" s="1"/>
  <c r="E42" i="10"/>
  <c r="E49" i="10" s="1"/>
  <c r="E41" i="10"/>
  <c r="B39" i="10"/>
  <c r="B32" i="10"/>
  <c r="B27" i="10"/>
  <c r="B25" i="10"/>
  <c r="B24" i="10"/>
  <c r="B23" i="10"/>
  <c r="B21" i="10"/>
  <c r="B17" i="10"/>
  <c r="B16" i="10"/>
  <c r="E35" i="9"/>
  <c r="E34" i="9"/>
  <c r="E33" i="9"/>
  <c r="E32" i="9"/>
  <c r="E30" i="9" s="1"/>
  <c r="E31" i="9"/>
  <c r="B26" i="9"/>
  <c r="B24" i="9"/>
  <c r="B23" i="9"/>
  <c r="B21" i="9"/>
  <c r="B20" i="9"/>
  <c r="B19" i="9"/>
  <c r="B17" i="9"/>
  <c r="B16" i="9"/>
  <c r="B13" i="9"/>
  <c r="B12" i="9"/>
  <c r="B9" i="9"/>
  <c r="B7" i="9"/>
  <c r="B37" i="8"/>
  <c r="B36" i="8"/>
  <c r="B35" i="8"/>
  <c r="E48" i="8"/>
  <c r="E47" i="8"/>
  <c r="E46" i="8"/>
  <c r="E45" i="8"/>
  <c r="E44" i="8"/>
  <c r="E43" i="8"/>
  <c r="B12" i="8" s="1"/>
  <c r="E42" i="8"/>
  <c r="E49" i="8" s="1"/>
  <c r="B39" i="8"/>
  <c r="B32" i="8"/>
  <c r="B27" i="8"/>
  <c r="B23" i="8"/>
  <c r="B21" i="8"/>
  <c r="B20" i="8"/>
  <c r="B19" i="8"/>
  <c r="B17" i="8"/>
  <c r="B16" i="8"/>
  <c r="B7" i="8"/>
  <c r="B37" i="7"/>
  <c r="B36" i="7"/>
  <c r="B35" i="7"/>
  <c r="E48" i="7"/>
  <c r="E47" i="7"/>
  <c r="E46" i="7"/>
  <c r="B27" i="7" s="1"/>
  <c r="E45" i="7"/>
  <c r="E44" i="7"/>
  <c r="E43" i="7"/>
  <c r="B12" i="7" s="1"/>
  <c r="E42" i="7"/>
  <c r="E49" i="7" s="1"/>
  <c r="B39" i="7"/>
  <c r="B32" i="7"/>
  <c r="B20" i="7"/>
  <c r="B19" i="7"/>
  <c r="B17" i="7"/>
  <c r="B16" i="7"/>
  <c r="B7" i="7"/>
  <c r="E48" i="6"/>
  <c r="E47" i="6"/>
  <c r="B36" i="6" s="1"/>
  <c r="E46" i="6"/>
  <c r="B23" i="6" s="1"/>
  <c r="E45" i="6"/>
  <c r="B20" i="6" s="1"/>
  <c r="E44" i="6"/>
  <c r="B17" i="6" s="1"/>
  <c r="E43" i="6"/>
  <c r="B12" i="6" s="1"/>
  <c r="E42" i="6"/>
  <c r="B39" i="6"/>
  <c r="B37" i="6"/>
  <c r="B35" i="6"/>
  <c r="B32" i="6"/>
  <c r="E141" i="5"/>
  <c r="A78" i="5" s="1"/>
  <c r="E140" i="5"/>
  <c r="E138" i="5"/>
  <c r="A38" i="5" s="1"/>
  <c r="E137" i="5"/>
  <c r="A21" i="5" s="1"/>
  <c r="E136" i="5"/>
  <c r="A17" i="5" s="1"/>
  <c r="E135" i="5"/>
  <c r="A9" i="5" s="1"/>
  <c r="E134" i="5"/>
  <c r="A13" i="5" s="1"/>
  <c r="T127" i="5"/>
  <c r="G93" i="5" s="1"/>
  <c r="T123" i="5"/>
  <c r="G92" i="5" s="1"/>
  <c r="T121" i="5"/>
  <c r="G91" i="5" s="1"/>
  <c r="T119" i="5"/>
  <c r="G90" i="5" s="1"/>
  <c r="A119" i="5" s="1"/>
  <c r="T117" i="5"/>
  <c r="G89" i="5" s="1"/>
  <c r="T115" i="5"/>
  <c r="G88" i="5" s="1"/>
  <c r="T113" i="5"/>
  <c r="G87" i="5" s="1"/>
  <c r="T109" i="5"/>
  <c r="G85" i="5" s="1"/>
  <c r="T107" i="5"/>
  <c r="G84" i="5" s="1"/>
  <c r="T103" i="5"/>
  <c r="G83" i="5" s="1"/>
  <c r="T99" i="5"/>
  <c r="G82" i="5" s="1"/>
  <c r="T69" i="5"/>
  <c r="G34" i="5" s="1"/>
  <c r="T65" i="5"/>
  <c r="G33" i="5" s="1"/>
  <c r="T63" i="5"/>
  <c r="T61" i="5"/>
  <c r="G31" i="5" s="1"/>
  <c r="T59" i="5"/>
  <c r="G30" i="5" s="1"/>
  <c r="A59" i="5" s="1"/>
  <c r="T57" i="5"/>
  <c r="G29" i="5" s="1"/>
  <c r="T55" i="5"/>
  <c r="G28" i="5" s="1"/>
  <c r="T51" i="5"/>
  <c r="G26" i="5" s="1"/>
  <c r="T49" i="5"/>
  <c r="T45" i="5"/>
  <c r="G24" i="5" s="1"/>
  <c r="A45" i="5" s="1"/>
  <c r="T41" i="5"/>
  <c r="G23" i="5" s="1"/>
  <c r="G32" i="5"/>
  <c r="G25" i="5"/>
  <c r="A12" i="5"/>
  <c r="B13" i="23" l="1"/>
  <c r="B9" i="23"/>
  <c r="B7" i="23"/>
  <c r="B7" i="11"/>
  <c r="B16" i="11"/>
  <c r="B12" i="11"/>
  <c r="E36" i="11"/>
  <c r="A103" i="5"/>
  <c r="A83" i="5"/>
  <c r="A77" i="5"/>
  <c r="A95" i="5"/>
  <c r="A61" i="5"/>
  <c r="A31" i="5"/>
  <c r="A25" i="5"/>
  <c r="A91" i="5"/>
  <c r="A30" i="5"/>
  <c r="A24" i="5"/>
  <c r="A88" i="5"/>
  <c r="A32" i="5"/>
  <c r="A27" i="5"/>
  <c r="A86" i="5"/>
  <c r="A84" i="5"/>
  <c r="A20" i="5"/>
  <c r="A7" i="5"/>
  <c r="A16" i="5"/>
  <c r="A19" i="5"/>
  <c r="A90" i="5"/>
  <c r="B30" i="24"/>
  <c r="E37" i="23"/>
  <c r="B19" i="23"/>
  <c r="B7" i="21"/>
  <c r="B16" i="21"/>
  <c r="B19" i="21"/>
  <c r="E30" i="20"/>
  <c r="B16" i="20"/>
  <c r="B19" i="20"/>
  <c r="B19" i="19"/>
  <c r="B21" i="19"/>
  <c r="B23" i="19"/>
  <c r="E43" i="19"/>
  <c r="B26" i="19"/>
  <c r="B9" i="19"/>
  <c r="B28" i="19"/>
  <c r="B32" i="19"/>
  <c r="B13" i="19"/>
  <c r="B16" i="19"/>
  <c r="B16" i="18"/>
  <c r="B19" i="18"/>
  <c r="B30" i="17"/>
  <c r="B16" i="16"/>
  <c r="B17" i="16"/>
  <c r="E39" i="16"/>
  <c r="E47" i="16"/>
  <c r="B19" i="16"/>
  <c r="B24" i="16"/>
  <c r="B34" i="16"/>
  <c r="B26" i="16"/>
  <c r="B9" i="16"/>
  <c r="B30" i="16"/>
  <c r="B13" i="16"/>
  <c r="E43" i="15"/>
  <c r="B9" i="15"/>
  <c r="B19" i="15"/>
  <c r="B13" i="15"/>
  <c r="B24" i="15"/>
  <c r="B25" i="15"/>
  <c r="B36" i="15"/>
  <c r="B32" i="15"/>
  <c r="B37" i="15"/>
  <c r="B38" i="15"/>
  <c r="B39" i="15"/>
  <c r="B7" i="15"/>
  <c r="B26" i="15"/>
  <c r="B28" i="15"/>
  <c r="B17" i="15"/>
  <c r="B21" i="15"/>
  <c r="B13" i="14"/>
  <c r="B19" i="14"/>
  <c r="B20" i="13"/>
  <c r="E41" i="13"/>
  <c r="B9" i="13"/>
  <c r="B31" i="13"/>
  <c r="B13" i="13"/>
  <c r="B13" i="12"/>
  <c r="B12" i="12"/>
  <c r="B7" i="12"/>
  <c r="E30" i="12"/>
  <c r="B17" i="12"/>
  <c r="B19" i="12"/>
  <c r="E30" i="11"/>
  <c r="B13" i="11"/>
  <c r="B19" i="11"/>
  <c r="B20" i="10"/>
  <c r="B9" i="10"/>
  <c r="B31" i="10"/>
  <c r="B13" i="10"/>
  <c r="E36" i="9"/>
  <c r="B24" i="8"/>
  <c r="B25" i="8"/>
  <c r="E41" i="8"/>
  <c r="B9" i="8"/>
  <c r="B31" i="8"/>
  <c r="B13" i="8"/>
  <c r="E41" i="7"/>
  <c r="B23" i="7"/>
  <c r="B21" i="7"/>
  <c r="B24" i="7"/>
  <c r="B25" i="7"/>
  <c r="B9" i="7"/>
  <c r="B31" i="7"/>
  <c r="B13" i="7"/>
  <c r="E41" i="6"/>
  <c r="B7" i="6"/>
  <c r="B16" i="6"/>
  <c r="B9" i="6"/>
  <c r="E49" i="6"/>
  <c r="B25" i="6"/>
  <c r="B24" i="6"/>
  <c r="B13" i="6"/>
  <c r="B27" i="6"/>
  <c r="B31" i="6"/>
  <c r="B19" i="6"/>
  <c r="B21" i="6"/>
  <c r="A26" i="5"/>
  <c r="A51" i="5"/>
  <c r="A55" i="5"/>
  <c r="A28" i="5"/>
  <c r="A89" i="5"/>
  <c r="A117" i="5"/>
  <c r="A29" i="5"/>
  <c r="A57" i="5"/>
  <c r="A93" i="5"/>
  <c r="A127" i="5"/>
  <c r="A65" i="5"/>
  <c r="A33" i="5"/>
  <c r="A123" i="5"/>
  <c r="A92" i="5"/>
  <c r="A23" i="5"/>
  <c r="A41" i="5"/>
  <c r="A87" i="5"/>
  <c r="A113" i="5"/>
  <c r="A82" i="5"/>
  <c r="A99" i="5"/>
  <c r="A34" i="5"/>
  <c r="A69" i="5"/>
  <c r="A109" i="5"/>
  <c r="A85" i="5"/>
  <c r="A115" i="5"/>
  <c r="A107" i="5"/>
  <c r="A121" i="5"/>
  <c r="A49" i="5"/>
  <c r="A63" i="5"/>
  <c r="A3" i="5" l="1"/>
  <c r="E142" i="5"/>
  <c r="E139" i="5"/>
  <c r="E87" i="4" l="1"/>
  <c r="A27" i="4" s="1"/>
  <c r="E86" i="4"/>
  <c r="A20" i="4" s="1"/>
  <c r="E85" i="4"/>
  <c r="A16" i="4" s="1"/>
  <c r="E84" i="4"/>
  <c r="A9" i="4" s="1"/>
  <c r="E83" i="4"/>
  <c r="T69" i="4"/>
  <c r="G34" i="4" s="1"/>
  <c r="T65" i="4"/>
  <c r="G33" i="4" s="1"/>
  <c r="T63" i="4"/>
  <c r="G32" i="4" s="1"/>
  <c r="T61" i="4"/>
  <c r="G31" i="4" s="1"/>
  <c r="T59" i="4"/>
  <c r="G30" i="4" s="1"/>
  <c r="A59" i="4" s="1"/>
  <c r="T57" i="4"/>
  <c r="G29" i="4" s="1"/>
  <c r="A57" i="4" s="1"/>
  <c r="T55" i="4"/>
  <c r="G28" i="4" s="1"/>
  <c r="T51" i="4"/>
  <c r="G26" i="4" s="1"/>
  <c r="T49" i="4"/>
  <c r="G25" i="4" s="1"/>
  <c r="T45" i="4"/>
  <c r="G24" i="4" s="1"/>
  <c r="T41" i="4"/>
  <c r="G23" i="4" s="1"/>
  <c r="A41" i="4" s="1"/>
  <c r="A24" i="4" l="1"/>
  <c r="A34" i="4"/>
  <c r="A30" i="4"/>
  <c r="A28" i="4"/>
  <c r="A23" i="4"/>
  <c r="A29" i="4"/>
  <c r="A31" i="4"/>
  <c r="A38" i="4"/>
  <c r="A21" i="4"/>
  <c r="A12" i="4"/>
  <c r="A13" i="4"/>
  <c r="A17" i="4"/>
  <c r="A19" i="4"/>
  <c r="A7" i="4"/>
  <c r="A33" i="4"/>
  <c r="A65" i="4"/>
  <c r="A25" i="4"/>
  <c r="A49" i="4"/>
  <c r="A26" i="4"/>
  <c r="A51" i="4"/>
  <c r="A63" i="4"/>
  <c r="A32" i="4"/>
  <c r="A55" i="4"/>
  <c r="A69" i="4"/>
  <c r="A45" i="4"/>
  <c r="A61" i="4"/>
  <c r="E88" i="4" l="1"/>
  <c r="A3" i="4"/>
  <c r="E54" i="3"/>
  <c r="B35" i="3" s="1"/>
  <c r="E53" i="3"/>
  <c r="B41" i="3" s="1"/>
  <c r="E52" i="3"/>
  <c r="B23" i="3" s="1"/>
  <c r="E51" i="3"/>
  <c r="B20" i="3" s="1"/>
  <c r="E50" i="3"/>
  <c r="E49" i="3"/>
  <c r="B9" i="3" s="1"/>
  <c r="E48" i="3"/>
  <c r="B34" i="3" l="1"/>
  <c r="B19" i="3"/>
  <c r="B12" i="3"/>
  <c r="B13" i="3"/>
  <c r="B17" i="3"/>
  <c r="E55" i="3"/>
  <c r="B7" i="3"/>
  <c r="B16" i="3"/>
  <c r="B38" i="3"/>
  <c r="B24" i="3"/>
  <c r="B42" i="3"/>
  <c r="B25" i="3"/>
  <c r="B43" i="3"/>
  <c r="B26" i="3"/>
  <c r="B45" i="3"/>
  <c r="B27" i="3"/>
  <c r="E47" i="3"/>
  <c r="B28" i="3"/>
  <c r="B30" i="3"/>
  <c r="B21" i="3"/>
  <c r="B40" i="3"/>
  <c r="B39" i="3"/>
  <c r="E38" i="1" l="1"/>
  <c r="E39" i="1" l="1"/>
  <c r="B26" i="1" s="1"/>
  <c r="B20" i="1"/>
  <c r="E37" i="1"/>
  <c r="B16" i="1" s="1"/>
  <c r="E36" i="1"/>
  <c r="B12" i="1" s="1"/>
  <c r="E35" i="1"/>
  <c r="B13" i="1" l="1"/>
  <c r="E34" i="1"/>
  <c r="B19" i="1"/>
  <c r="B7" i="1"/>
  <c r="B17" i="1"/>
  <c r="B27" i="1"/>
  <c r="B28" i="1"/>
  <c r="B30" i="1"/>
  <c r="B9" i="1"/>
  <c r="B23" i="1"/>
  <c r="B24" i="1"/>
  <c r="E40" i="1"/>
  <c r="B21" i="1"/>
  <c r="B25" i="1"/>
</calcChain>
</file>

<file path=xl/sharedStrings.xml><?xml version="1.0" encoding="utf-8"?>
<sst xmlns="http://schemas.openxmlformats.org/spreadsheetml/2006/main" count="2014" uniqueCount="183">
  <si>
    <t xml:space="preserve">П Р О Т О К О Л </t>
  </si>
  <si>
    <t>за избиране на кмет на община</t>
  </si>
  <si>
    <t>ЧАСТ І</t>
  </si>
  <si>
    <t>А.</t>
  </si>
  <si>
    <t>Брой на бюлетините, получени по реда на чл. 215, ал. 1 ИК, вписани в т. 3.2 на протокола за предаване и приемане на изборни книжа и материали на СИК</t>
  </si>
  <si>
    <t>ДАННИ ОТ ИЗБИРАТЕЛНИТЕ СПИСЪЦИ:</t>
  </si>
  <si>
    <t>1.</t>
  </si>
  <si>
    <r>
      <t xml:space="preserve">Брой на избирателите според избирателния списък при предаването му на СИК </t>
    </r>
    <r>
      <rPr>
        <i/>
        <sz val="12"/>
        <rFont val="Times New Roman"/>
        <family val="1"/>
        <charset val="204"/>
      </rPr>
      <t>(сумата от числата по букви „а“ и „б“ от тази точка)</t>
    </r>
  </si>
  <si>
    <t>СРАБОТИЛИ КОНТРОЛИ:</t>
  </si>
  <si>
    <t>а)</t>
  </si>
  <si>
    <t>Избирателен списък – част І</t>
  </si>
  <si>
    <t>1. Числото по т. 3 трябва да е равно на числото по т. 5 и да е по-малко или равно от сумата на числата по т. 1 и т. 2.</t>
  </si>
  <si>
    <t>б)</t>
  </si>
  <si>
    <t>Избирателен списък – част ІІ</t>
  </si>
  <si>
    <t>2. Числото по т. „А“ трябва да е равно на сумата от всички числа по т. 4 и числото по т. 5.</t>
  </si>
  <si>
    <t>2.</t>
  </si>
  <si>
    <t>Брой на избирателите, вписани в допълнителната страница (под чертата) на избирателния списък в изборния ден</t>
  </si>
  <si>
    <t>3.</t>
  </si>
  <si>
    <t>Брой на гласувалите избиратели според положените подписи в избирателния списък (част І и част ІІ), включително и подписите в допълнителната страница (под чертата)</t>
  </si>
  <si>
    <t>ДАННИ ИЗВЪН ИЗБИРАТЕЛНИТЕ СПИСЪЦИ И СЪДЪРЖАНИЕТО НА ИЗБИРАТЕЛНАТА КУТИЯ:</t>
  </si>
  <si>
    <t>4.</t>
  </si>
  <si>
    <t>Бюлетини извън избирателната кутия</t>
  </si>
  <si>
    <t>брой на неизползваните бюлетини</t>
  </si>
  <si>
    <t>общ брой на недействителните хартиени бюлетини по чл. 227, 228 и чл. 427, ал. 6, сгрешените бюлетини и унищожените от СИК бюлетини по други поводи (за създаване на образци за таблата пред изборното помещение и увредени механично при откъсване от кочана)</t>
  </si>
  <si>
    <t>ЧАСТ ІІ</t>
  </si>
  <si>
    <t>5.</t>
  </si>
  <si>
    <t>Брой на намерените в избирателната кутия бюлетини</t>
  </si>
  <si>
    <t>6.</t>
  </si>
  <si>
    <r>
      <t>Брой намерени в избирателната кутия недействителни гласове (бюлетини) –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броят на недействителните бюлетини е равен на броя на бюлетините, които не са по установен образец за съответния изборен район; в които има вписани специални символи, като букви, цифри или други знаци; не съдържат два печата на съответната СИК; вотът на избирателя не е отбелязан със знак „Х“ или „V“ и с химикал, пишещ със син цвят; отразеният вот на избирателя не може да бъде установен еднозначно, тъй като знакът „Х“ или „V“ е поставен в квадратчетата за две или повече кандидатски листи или засяга повече от едно квадратче за гласуване; не е отразен вот в нито едно от квадратчетата със знак „Х“ или „V“ с химикал, пишещ със син цвят (празни бюлетини).</t>
    </r>
  </si>
  <si>
    <t>7.</t>
  </si>
  <si>
    <t>Брой на действителните гласове с отбелязан вот в квадратчето „Не подкрепям никого“</t>
  </si>
  <si>
    <t>8. РАЗПРЕДЕЛЕНИЕ НА ГЛАСОВЕТЕ ПО КАНДИДАТСКИ ЛИСТИ</t>
  </si>
  <si>
    <t>Д</t>
  </si>
  <si>
    <t>Емануил Александров Манолов
БСП ЗА БЪЛГАРИЯ</t>
  </si>
  <si>
    <t xml:space="preserve">Венцислав Милков Георгиев
ПП ГЕРБ </t>
  </si>
  <si>
    <t>42.</t>
  </si>
  <si>
    <t>Огнян Петров Георгиев
ВЪЗРАЖДАНЕ</t>
  </si>
  <si>
    <t>57.</t>
  </si>
  <si>
    <t>Андрей Иванов Илиев
Движение за права и свободи – ДПС</t>
  </si>
  <si>
    <t>68.</t>
  </si>
  <si>
    <t>Цанко Иванчев Цонев
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</si>
  <si>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69.</t>
  </si>
  <si>
    <t>Стела Денчева Стефанова
СЪЮЗ НА ДЕМОКРАТИЧНИТЕ СИЛИ (ПП „СЪЮЗ НА ДЕМОКРАТИЧНИТЕ СИЛИ“, ПП ЗЕМЕДЕЛСКИ СЪЮЗ „АЛЕКСАНДЪР СТАМБОЛИЙСКИ“, ПП „СЪЮЗ НА СВОБОДНИТЕ ДЕМОКРАТИ“)</t>
  </si>
  <si>
    <t>9.</t>
  </si>
  <si>
    <t>Общ брой на действителните гласове, подадени за кандидатските листи на партии, коалиции и инициативни комитети</t>
  </si>
  <si>
    <t>1.1 Числото по т. 3 трябва да е равно на числото по т. 5</t>
  </si>
  <si>
    <t>1.2 Числото по т. 3 трябва да е по-малко или равно от сумата на числата по т. 1 и т. 2.</t>
  </si>
  <si>
    <t>1,2,3</t>
  </si>
  <si>
    <t>A,4,5</t>
  </si>
  <si>
    <t>3. Числото по т. 5 трябва да е равно на сумата от числата по т. 6, т. 7 и т. 9</t>
  </si>
  <si>
    <t>5,6,7,9</t>
  </si>
  <si>
    <t>4. Числото по т. 9 трябва да е равно на сумата от числата по т. 8.</t>
  </si>
  <si>
    <t>4. Числото по т. 9 трябва да е равно на сумата от числата по т. 8</t>
  </si>
  <si>
    <t>хартиени бюлетини</t>
  </si>
  <si>
    <t>община Павликени</t>
  </si>
  <si>
    <t>община ПАВЛИКЕНИ</t>
  </si>
  <si>
    <t>хартиени бюлетини и бюлетини от машинно гласуване</t>
  </si>
  <si>
    <t>1. Числото по т. 3 трябва да е равно на сумата от числата по т. 5 и т. 10 и да е по-малко или равно от сумата на числата по т. 1 и т. 2.</t>
  </si>
  <si>
    <t>5. Числото по т. 13 трябва да е равно на сумата от числата по т. 12.</t>
  </si>
  <si>
    <t>6. Числото по т. 10 трябва да е равно на сумата от числата по т. 11 и т. 13.</t>
  </si>
  <si>
    <t>8. РАЗПРЕДЕЛЕНИЕ НА ГЛАСОВЕТЕ ПО КАНДИДАТСКИ ЛИСТИ ОТ ХАРТИЕНИ БЮЛЕТИНИ</t>
  </si>
  <si>
    <t>ПРЕБРОЯВАНЕ НА ГЛАСОВЕТЕ ОТ БЮЛЕТИНИТЕ ОТ МАШИННО ГЛАСУВАНЕ</t>
  </si>
  <si>
    <t>10.</t>
  </si>
  <si>
    <t xml:space="preserve">Брой на намерените в избирателната кутия бюлетини от машинно гласуване </t>
  </si>
  <si>
    <t>11.</t>
  </si>
  <si>
    <t>Брой на действителните гласове от бюлетини от машинно гласуване с отбелязан вот „Не подкрепям никого“</t>
  </si>
  <si>
    <t>12. РАЗПРЕДЕЛЕНИЕ НА ГЛАСОВЕТЕ ПО КАНДИДАТСКИ ЛИСТИ ОТ БЮЛЕТИНИТЕ ОТ МАШИННО ГЛАСУВАНЕ</t>
  </si>
  <si>
    <t>13.</t>
  </si>
  <si>
    <t>Общ брой на действителните гласове, подадени за кандидатските листи на партии, коалиции, местни коалиции и инициативни комитети</t>
  </si>
  <si>
    <t>1.1 Числото по т. 3 трябва да е равно на сумата от числата по т. 5 и т. 10</t>
  </si>
  <si>
    <t>3,5,10</t>
  </si>
  <si>
    <t>10,11,13</t>
  </si>
  <si>
    <t>за избиране на общински съветници</t>
  </si>
  <si>
    <t>Брой на бюлетините, получени по реда на чл. 215, ал. 1  ИК, вписани в т. 3.1 на протокола за предаване и приемане на изборни книжа и материали на СИК</t>
  </si>
  <si>
    <r>
      <t xml:space="preserve">Брой на избирателите в избирателния списък при предаването му на СИК </t>
    </r>
    <r>
      <rPr>
        <i/>
        <sz val="12"/>
        <rFont val="Times New Roman"/>
        <family val="1"/>
        <charset val="204"/>
      </rPr>
      <t>(сумата от числата по букви „а“ и „б“ от тази точка)</t>
    </r>
  </si>
  <si>
    <t>3. Числото по т. 5 трябва да е равно на сумата от числата по т. 6, т. 7 и т. 9.</t>
  </si>
  <si>
    <r>
      <t xml:space="preserve">Брой на гласувалите избиратели </t>
    </r>
    <r>
      <rPr>
        <b/>
        <sz val="12"/>
        <rFont val="Times New Roman"/>
        <family val="1"/>
        <charset val="204"/>
      </rPr>
      <t>според положените подписи</t>
    </r>
    <r>
      <rPr>
        <sz val="12"/>
        <rFont val="Times New Roman"/>
        <family val="1"/>
        <charset val="204"/>
      </rPr>
      <t xml:space="preserve"> в избирателния списък (част І и част ІІ), включително и подписите в допълнителната страница (под чертата)</t>
    </r>
  </si>
  <si>
    <t>5. За всяка партия, коалиция и местна коалиция числото по т. 8 трябва да е равно на сумата от числата по т. 10, включително числото под надписа „без преференции“.</t>
  </si>
  <si>
    <t>брой на неизползваните хартиени бюлетини</t>
  </si>
  <si>
    <r>
      <t xml:space="preserve">Брой на намерените в избирателната кутия недействителни гласове (бюлетини) </t>
    </r>
    <r>
      <rPr>
        <sz val="8"/>
        <rFont val="Times New Roman"/>
        <family val="1"/>
        <charset val="204"/>
      </rPr>
      <t xml:space="preserve">– броят на недействителните бюлетини е равен на броя на бюлетините, които не са по установен образец за съответния изборен район; в които има вписани специални символи, като букви, цифри или други знаци; не съдържат два печата на съответната СИК; вотът на избирателя не е отбелязан със знак „Х“ или „V“ и с химикал, пишещ със син цвят; отразеният вот на избирателя не може да бъде установен еднозначно, тъй като знакът „Х“ или „V“ е поставен в квадратчетата за две или повече кандидатски листи или засяга повече от едно квадратче за гласуване; не е отразен вот в нито едно от квадратчетата със знак „Х“ или „V“ с химикал, пишещ със син цвят (празни бюлетини). </t>
    </r>
  </si>
  <si>
    <t>Брой на действителните гласове с отбелязан вот „Не подкрепям никого“</t>
  </si>
  <si>
    <t xml:space="preserve">БСП ЗА БЪЛГАРИЯ </t>
  </si>
  <si>
    <t>ПП ГЕРБ</t>
  </si>
  <si>
    <t>21.</t>
  </si>
  <si>
    <t>ПП ИМА ТАКЪВ НАРОД</t>
  </si>
  <si>
    <t>22.</t>
  </si>
  <si>
    <t xml:space="preserve">КОД /Консервативно Обединение на Десницата/ </t>
  </si>
  <si>
    <t>26.</t>
  </si>
  <si>
    <t>Партия на ЗЕЛЕНИТЕ</t>
  </si>
  <si>
    <t>28.</t>
  </si>
  <si>
    <t>ЛЕВИЦАТА!</t>
  </si>
  <si>
    <t>32.</t>
  </si>
  <si>
    <t>ПП ОБЕДИНЕНИ ЗЕМЕДЕЛЦИ</t>
  </si>
  <si>
    <t>ВЪЗРАЖДАНЕ</t>
  </si>
  <si>
    <t>Движение за права и свободи – ДПС</t>
  </si>
  <si>
    <t>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</si>
  <si>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СЪЮЗ НА ДЕМОКРАТИЧНИТЕ СИЛИ (ПП „СЪЮЗ НА ДЕМОКРАТИЧНИТЕ СИЛИ“, ПП ЗЕМЕДЕЛСКИ СЪЮЗ „АЛЕКСАНДЪР СТАМБОЛИЙСКИ“, ПП „СЪЮЗ НА СВОБОДНИТЕ ДЕМОКРАТИ“)</t>
  </si>
  <si>
    <t>ЛИСТ 2</t>
  </si>
  <si>
    <t>РАЗПРЕДЕЛЕНИЕ НА ПРЕДПОЧИТАНИЯТА (ПРЕФЕРЕНЦИИТЕ) ЗА КАНДИДАТИТЕ ОТ ЛИСТИТЕ НА ПАРТИИТЕ, КОАЛИЦИИТЕ И МЕСТНИТЕ КОАЛИЦИИ</t>
  </si>
  <si>
    <t>без</t>
  </si>
  <si>
    <t>51.</t>
  </si>
  <si>
    <t>ВОЛЯ</t>
  </si>
  <si>
    <t>КОД /Консервативно Обединение на Десницата/</t>
  </si>
  <si>
    <t>1. Числото по т. 3 трябва да е равно на сумата от числата по т. 5  и т. 11 и да е по-малко или равно от сумата на числата по т. 1 и т. 2.</t>
  </si>
  <si>
    <t>6. Числото по т. 14 трябва да е равно на сумата от числата по т. 13.</t>
  </si>
  <si>
    <t>7. Числото по т. 11 трябва да е равно на сумата от числата по т. 12 и т. 14.</t>
  </si>
  <si>
    <t>8. За всяка партия, коалиция и местна коалиция числото по т. 13 трябва да е равно на сумата от числата по т. 15, включително числото под надписа „без преференции“.</t>
  </si>
  <si>
    <t>8. РАЗПРЕДЕЛЕНИЕ НА ГЛАСОВЕТЕ ПО КАНДИДАТСКИ ЛИСТИ ОТ ХАРТИЕНИТЕ БЮЛЕТИНИ</t>
  </si>
  <si>
    <t>ЛИСТ 2.1</t>
  </si>
  <si>
    <t>Брой на намерените в избирателната кутия бюлетини от машинно гласуване</t>
  </si>
  <si>
    <t>12.</t>
  </si>
  <si>
    <t>13. РАЗПРЕДЕЛЕНИЕ НА ГЛАСОВЕТЕ ПО КАНДИДАТСКИ ЛИСТИ OT БЮЛЕТИНИТЕ ОТ МАШИННО ГЛАСУВАНЕ</t>
  </si>
  <si>
    <t>14.</t>
  </si>
  <si>
    <t>ЛИСТ 2.2</t>
  </si>
  <si>
    <t>15.</t>
  </si>
  <si>
    <t>1.1 Числото по т. 3 трябва да е равно на сумата от числата по т. 5  и т. 11</t>
  </si>
  <si>
    <t>3,5,11</t>
  </si>
  <si>
    <t>11,12,14</t>
  </si>
  <si>
    <t>за избиране на кмет на кметство Батак</t>
  </si>
  <si>
    <t>Зенко Бориславов Маринов
БСП ЗА БЪЛГАРИЯ</t>
  </si>
  <si>
    <t>Катя Вескова Лалковска
Движение за права и свободи – ДПС</t>
  </si>
  <si>
    <t>Анатоли Янков Русанов
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</si>
  <si>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за избиране на кмет на кметство Бутово</t>
  </si>
  <si>
    <t>Станислав Крумов Теодосиев
ПП ГЕРБ</t>
  </si>
  <si>
    <t>Димитър Маринов Димитров
ПП ОБЕДИНЕНИ ЗЕМЕДЕЛЦИ</t>
  </si>
  <si>
    <t>Дочка Никодимова Иванова
ВЪЗРАЖДАНЕ</t>
  </si>
  <si>
    <t>за избиране на кмет на кметство Бяла черква</t>
  </si>
  <si>
    <t>Георги Илиев Терзиев
БСП ЗА БЪЛГАРИЯ</t>
  </si>
  <si>
    <t>Антон Живков Иванов
ПП ГЕРБ</t>
  </si>
  <si>
    <t>Анатолии Карменов Борисов
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</si>
  <si>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за избиране на кмет на кметство Вишовград</t>
  </si>
  <si>
    <t>Иван Маринов Иванов
БСП ЗА БЪЛГАРИЯ</t>
  </si>
  <si>
    <t>Михаела Гошева Игнатова
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</si>
  <si>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за избиране на кмет на кметство Върбовка</t>
  </si>
  <si>
    <t>Антон Сашев Антонов
БСП ЗА БЪЛГАРИЯ</t>
  </si>
  <si>
    <t>Ивелин Якимов Розинов
Движение за права и свободи - ДПС</t>
  </si>
  <si>
    <t>Мехмед Заакиров Идиризов
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</si>
  <si>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за избиране на кмет на кметство Горна Липница</t>
  </si>
  <si>
    <t>Георги Иванов Стефанов
БСП ЗА БЪЛГАРИЯ</t>
  </si>
  <si>
    <t>Пламен Генчев Петров
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</si>
  <si>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за избиране на кмет на кметство Димча</t>
  </si>
  <si>
    <t>Свилен Дончев Иванов
БСП ЗА БЪЛГАРИЯ</t>
  </si>
  <si>
    <t>Иваничка Кирилова Колева
ПП ГЕРБ</t>
  </si>
  <si>
    <t>за избиране на кмет на кметство Долна Липница</t>
  </si>
  <si>
    <t>Емил Николов Илиев
БСП ЗА БЪЛГАРИЯ</t>
  </si>
  <si>
    <t>Любен Цветанов Горсов
ПП ГЕРБ</t>
  </si>
  <si>
    <t>Борислав Минчев Таракчиев
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</si>
  <si>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за избиране на кмет на кметство Дъскот</t>
  </si>
  <si>
    <t>Николай Василев Митев
БСП ЗА БЪЛГАРИЯ</t>
  </si>
  <si>
    <t>Костадин Николов Крушевски
ПП ГЕРБ</t>
  </si>
  <si>
    <t>за избиране на кмет на кметство Караисен</t>
  </si>
  <si>
    <t>Стефан Андонов Николов
БСП ЗА БЪЛГАРИЯ</t>
  </si>
  <si>
    <t xml:space="preserve">Детелина Христова Блажева
ПП ГЕРБ </t>
  </si>
  <si>
    <t>Георги Стефчев Георгиев
ВЪЗРАЖДАНЕ</t>
  </si>
  <si>
    <t>Георги Янков Копчев
СЪЮЗ НА ДЕМОКРАТИЧНИТЕ СИЛИ (ПП „СЪЮЗ НА ДЕМОКРАТИЧНИТЕ СИЛИ“, ПП ЗЕМЕДЕЛСКИ СЪЮЗ „АЛЕКСАНДЪР СТАМБОЛИЙСКИ“, ПП „СЪЮЗ НА СВОБОДНИТЕ ДЕМОКРАТИ“)</t>
  </si>
  <si>
    <t>за избиране на кмет на кметство Лесичери</t>
  </si>
  <si>
    <t>Димитър Славчев Митрев
БСП ЗА БЪЛГАРИЯ</t>
  </si>
  <si>
    <t>Габриела Андонова Георгиева
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</si>
  <si>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за избиране на кмет на кметство Михалци</t>
  </si>
  <si>
    <t>Петко Атанасов Петков
ПП ГЕРБ</t>
  </si>
  <si>
    <t>Иван Тодоров Балканджиев
ВЪЗРАЖДАНЕ</t>
  </si>
  <si>
    <t>за избиране на кмет на кметство Мусина</t>
  </si>
  <si>
    <t>Христов Минчев Иванов
БСП ЗА БЪЛГАРИЯ</t>
  </si>
  <si>
    <t>за избиране на кмет на кметство Недан</t>
  </si>
  <si>
    <t>Георги Иванов Георгиев
БСП ЗА БЪЛГАРИЯ</t>
  </si>
  <si>
    <t xml:space="preserve">Съдбина Василева Стоянова
ПП ГЕРБ </t>
  </si>
  <si>
    <t>Александър Стефанов Александров
Движение за права и свободи - ДПС</t>
  </si>
  <si>
    <t>Галина Николаева Георгиева
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</si>
  <si>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за избиране на кмет на кметство Патреш</t>
  </si>
  <si>
    <t>Валентин Пенчев Вълев
БСП ЗА БЪЛГАРИЯ</t>
  </si>
  <si>
    <t>Марио Йорданов Душков
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</si>
  <si>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за избиране на кмет на кметство Росица</t>
  </si>
  <si>
    <t>Айгюн Сабриев Юмеров
БСП ЗА БЪЛГАРИЯ</t>
  </si>
  <si>
    <t>Веселина Христова Петрова
ПП ГЕРБ</t>
  </si>
  <si>
    <t>за избиране на кмет на кметство Сломер</t>
  </si>
  <si>
    <t>Бонка Александрова Петрова
БСП ЗА БЪЛГАРИЯ</t>
  </si>
  <si>
    <t xml:space="preserve">Силвия Василева Станева
ПП ГЕРБ </t>
  </si>
  <si>
    <t>Ангел Йорданов Янков
МК “ЗАЕДНО ЗА СИЛНА ОБЩИНА” /КП “ЗАЕДНО ЗА СИЛНА ОБЩИНА”, КП „ПРОДЪЛЖАВАМЕ ПРОМЯНАТА – ДЕМОКРАТИЧНА БЪЛГАРИЯ“, ПП „БЪЛГАРСКА СОЦИАЛДЕМОКРАЦИЯ – ЕВРОЛЕВИЦА“, ПП „ПОЛИТИЧЕСКО ДВИЖЕНИЕ СОЦИАЛДЕМОКРАТИ“, ПП „БЪЛГАРСКИ ВЪЗХОД“, ПП „ПАРТИЯ КОНСЕРВАТИВНА БЪЛГАРИЯ“/</t>
  </si>
  <si>
    <t>за избиране на кмет на кметство Стамболово</t>
  </si>
  <si>
    <t>Петров Пенчев Петров
БСП ЗА БЪЛГАРИЯ</t>
  </si>
  <si>
    <t>Атанас Николов Борисов
ПП ГЕРБ</t>
  </si>
  <si>
    <t>24.</t>
  </si>
  <si>
    <t>КОАЛИЦИЯ АЛТЕРНАТИВА НА ГРАЖДАНИТЕ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</si>
</sst>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m/yyyy&quot; г.&quot;"/>
    <numFmt numFmtId="165" formatCode=";;;"/>
  </numFmts>
  <fonts count="19" x14ac:knownFonts="1">
    <font>
      <sz val="10"/>
      <name val="Arial"/>
      <family val="2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</font>
    <font>
      <sz val="9"/>
      <name val="Arial"/>
      <family val="2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color theme="0"/>
      <name val="Arial"/>
      <family val="2"/>
    </font>
    <font>
      <sz val="12"/>
      <color theme="0"/>
      <name val="Times New Roman"/>
      <family val="1"/>
      <charset val="204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3" fillId="0" borderId="1" xfId="0" applyFont="1" applyBorder="1" applyAlignment="1" applyProtection="1">
      <alignment horizontal="justify" vertical="top" wrapText="1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wrapText="1"/>
    </xf>
    <xf numFmtId="0" fontId="3" fillId="0" borderId="0" xfId="0" applyFont="1" applyAlignment="1" applyProtection="1">
      <alignment horizontal="justify" vertical="top" wrapText="1"/>
    </xf>
    <xf numFmtId="0" fontId="4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justify"/>
    </xf>
    <xf numFmtId="0" fontId="6" fillId="0" borderId="2" xfId="0" applyFont="1" applyBorder="1"/>
    <xf numFmtId="0" fontId="0" fillId="0" borderId="3" xfId="0" applyBorder="1" applyProtection="1"/>
    <xf numFmtId="0" fontId="0" fillId="0" borderId="4" xfId="0" applyBorder="1" applyProtection="1"/>
    <xf numFmtId="0" fontId="1" fillId="0" borderId="1" xfId="0" applyFont="1" applyBorder="1" applyAlignment="1" applyProtection="1">
      <alignment horizontal="justify" vertical="top"/>
    </xf>
    <xf numFmtId="0" fontId="1" fillId="0" borderId="1" xfId="0" applyFont="1" applyBorder="1" applyAlignment="1" applyProtection="1">
      <alignment vertical="top"/>
    </xf>
    <xf numFmtId="0" fontId="1" fillId="0" borderId="1" xfId="0" applyFont="1" applyBorder="1" applyProtection="1"/>
    <xf numFmtId="0" fontId="1" fillId="0" borderId="0" xfId="0" applyFont="1" applyAlignment="1" applyProtection="1">
      <alignment horizontal="justify" vertical="top"/>
    </xf>
    <xf numFmtId="0" fontId="3" fillId="0" borderId="0" xfId="0" applyFont="1" applyAlignment="1" applyProtection="1">
      <alignment horizontal="center" wrapText="1"/>
    </xf>
    <xf numFmtId="0" fontId="3" fillId="0" borderId="1" xfId="0" applyFont="1" applyBorder="1" applyAlignment="1" applyProtection="1">
      <alignment vertical="top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Protection="1"/>
    <xf numFmtId="0" fontId="0" fillId="0" borderId="1" xfId="0" applyBorder="1" applyProtection="1"/>
    <xf numFmtId="0" fontId="0" fillId="0" borderId="0" xfId="0" applyAlignment="1"/>
    <xf numFmtId="164" fontId="2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5" xfId="0" applyBorder="1" applyProtection="1">
      <protection locked="0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0" fillId="0" borderId="0" xfId="0" applyFont="1" applyAlignment="1" applyProtection="1">
      <alignment horizontal="center" vertical="center"/>
    </xf>
    <xf numFmtId="1" fontId="0" fillId="0" borderId="0" xfId="0" applyNumberFormat="1"/>
    <xf numFmtId="1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0" fillId="2" borderId="0" xfId="0" applyFill="1"/>
    <xf numFmtId="0" fontId="12" fillId="0" borderId="0" xfId="0" applyFont="1" applyAlignment="1">
      <alignment horizontal="justify" vertical="center"/>
    </xf>
    <xf numFmtId="0" fontId="14" fillId="0" borderId="0" xfId="0" applyFont="1" applyAlignment="1" applyProtection="1">
      <alignment horizontal="center"/>
    </xf>
    <xf numFmtId="0" fontId="0" fillId="3" borderId="1" xfId="0" applyFill="1" applyBorder="1" applyProtection="1">
      <protection locked="0"/>
    </xf>
    <xf numFmtId="0" fontId="1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wrapText="1"/>
    </xf>
    <xf numFmtId="0" fontId="3" fillId="0" borderId="0" xfId="0" applyFont="1" applyProtection="1"/>
    <xf numFmtId="0" fontId="1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wrapText="1"/>
    </xf>
    <xf numFmtId="0" fontId="0" fillId="0" borderId="0" xfId="0" applyBorder="1" applyProtection="1"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6" xfId="0" applyBorder="1" applyProtection="1"/>
    <xf numFmtId="0" fontId="1" fillId="0" borderId="1" xfId="0" applyFont="1" applyBorder="1" applyAlignment="1" applyProtection="1">
      <alignment horizontal="justify" vertical="center"/>
    </xf>
    <xf numFmtId="0" fontId="0" fillId="0" borderId="8" xfId="0" applyBorder="1" applyProtection="1"/>
    <xf numFmtId="0" fontId="0" fillId="0" borderId="9" xfId="0" applyBorder="1" applyProtection="1"/>
    <xf numFmtId="0" fontId="0" fillId="3" borderId="10" xfId="0" applyFill="1" applyBorder="1" applyAlignment="1" applyProtection="1">
      <alignment horizontal="center" vertical="center"/>
      <protection locked="0"/>
    </xf>
    <xf numFmtId="165" fontId="16" fillId="0" borderId="0" xfId="0" applyNumberFormat="1" applyFont="1" applyProtection="1"/>
    <xf numFmtId="165" fontId="0" fillId="0" borderId="0" xfId="0" applyNumberFormat="1" applyProtection="1"/>
    <xf numFmtId="0" fontId="1" fillId="0" borderId="1" xfId="0" applyFont="1" applyBorder="1" applyAlignment="1" applyProtection="1">
      <alignment vertical="center" wrapText="1"/>
    </xf>
    <xf numFmtId="0" fontId="0" fillId="3" borderId="1" xfId="0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1" xfId="0" applyFont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3" borderId="10" xfId="0" applyFill="1" applyBorder="1" applyProtection="1">
      <protection locked="0"/>
    </xf>
    <xf numFmtId="0" fontId="0" fillId="3" borderId="1" xfId="0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right" vertical="center"/>
    </xf>
    <xf numFmtId="0" fontId="0" fillId="0" borderId="5" xfId="0" applyBorder="1" applyProtection="1"/>
    <xf numFmtId="0" fontId="18" fillId="0" borderId="5" xfId="0" applyFont="1" applyBorder="1" applyProtection="1"/>
    <xf numFmtId="0" fontId="18" fillId="0" borderId="0" xfId="0" applyFont="1" applyProtection="1"/>
    <xf numFmtId="0" fontId="18" fillId="0" borderId="0" xfId="0" applyFont="1" applyAlignment="1" applyProtection="1">
      <alignment horizontal="right"/>
    </xf>
    <xf numFmtId="0" fontId="18" fillId="0" borderId="0" xfId="0" applyFont="1" applyBorder="1" applyProtection="1">
      <protection locked="0"/>
    </xf>
    <xf numFmtId="0" fontId="16" fillId="0" borderId="0" xfId="0" applyFont="1" applyProtection="1"/>
    <xf numFmtId="0" fontId="0" fillId="2" borderId="0" xfId="0" applyFill="1" applyProtection="1"/>
    <xf numFmtId="0" fontId="1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0" fillId="0" borderId="3" xfId="0" applyBorder="1" applyProtection="1"/>
    <xf numFmtId="0" fontId="15" fillId="0" borderId="5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0" fontId="15" fillId="0" borderId="5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7" xfId="0" applyFont="1" applyBorder="1" applyAlignment="1">
      <alignment vertical="top" wrapText="1"/>
    </xf>
    <xf numFmtId="0" fontId="15" fillId="0" borderId="8" xfId="0" applyFont="1" applyBorder="1" applyAlignment="1">
      <alignment vertical="top" wrapText="1"/>
    </xf>
    <xf numFmtId="0" fontId="1" fillId="0" borderId="1" xfId="0" applyFont="1" applyBorder="1" applyAlignment="1" applyProtection="1">
      <alignment horizontal="center" vertical="center" wrapText="1"/>
    </xf>
    <xf numFmtId="165" fontId="17" fillId="0" borderId="0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3" xfId="0" applyFont="1" applyFill="1" applyBorder="1" applyAlignment="1" applyProtection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Alignment="1"/>
    <xf numFmtId="0" fontId="13" fillId="0" borderId="5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13" fillId="0" borderId="5" xfId="0" applyFont="1" applyFill="1" applyBorder="1" applyAlignment="1"/>
    <xf numFmtId="0" fontId="13" fillId="0" borderId="0" xfId="0" applyFont="1" applyFill="1" applyBorder="1" applyAlignment="1"/>
    <xf numFmtId="0" fontId="13" fillId="0" borderId="5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1">
    <cellStyle name="Нормален" xfId="0" builtinId="0"/>
  </cellStyles>
  <dxfs count="262"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1"/>
      </font>
    </dxf>
    <dxf>
      <font>
        <color theme="1"/>
      </font>
    </dxf>
    <dxf>
      <font>
        <b/>
        <i/>
        <color rgb="FFFF0000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9"/>
  <sheetViews>
    <sheetView showFormulas="1" showGridLines="0" tabSelected="1" topLeftCell="C1" zoomScale="85" zoomScaleNormal="85" zoomScaleSheetLayoutView="115" workbookViewId="0">
      <selection activeCell="E7" sqref="E7"/>
    </sheetView>
  </sheetViews>
  <sheetFormatPr defaultColWidth="11.42578125" defaultRowHeight="12.75" x14ac:dyDescent="0.2"/>
  <cols>
    <col min="1" max="1" width="12.42578125" style="4" hidden="1" customWidth="1"/>
    <col min="2" max="2" width="5.140625" style="4" hidden="1" customWidth="1"/>
    <col min="3" max="3" width="4.85546875" style="4" customWidth="1"/>
    <col min="4" max="4" width="41.28515625" style="4" customWidth="1"/>
    <col min="5" max="5" width="6.7109375" style="4" customWidth="1"/>
    <col min="6" max="6" width="6.42578125" style="4" customWidth="1"/>
    <col min="7" max="7" width="5.5703125" style="4" customWidth="1"/>
    <col min="8" max="8" width="8" style="4" customWidth="1"/>
    <col min="9" max="19" width="5.5703125" style="4" customWidth="1"/>
    <col min="20" max="20" width="13.28515625" style="4" bestFit="1" customWidth="1"/>
    <col min="21" max="16384" width="11.42578125" style="4"/>
  </cols>
  <sheetData>
    <row r="1" spans="1:39" x14ac:dyDescent="0.2">
      <c r="D1" s="94" t="s">
        <v>54</v>
      </c>
    </row>
    <row r="2" spans="1:39" x14ac:dyDescent="0.2">
      <c r="D2" s="94"/>
    </row>
    <row r="3" spans="1:39" ht="15.75" x14ac:dyDescent="0.25">
      <c r="A3" s="4" t="b">
        <f>AND(A7:B72)</f>
        <v>1</v>
      </c>
      <c r="C3" s="1"/>
      <c r="D3" s="3" t="s">
        <v>0</v>
      </c>
    </row>
    <row r="4" spans="1:39" ht="15.75" x14ac:dyDescent="0.25">
      <c r="C4" s="1"/>
      <c r="D4" s="3" t="s">
        <v>72</v>
      </c>
    </row>
    <row r="5" spans="1:39" ht="15.75" x14ac:dyDescent="0.25">
      <c r="C5" s="1"/>
      <c r="D5" s="41" t="s">
        <v>53</v>
      </c>
    </row>
    <row r="6" spans="1:39" ht="15.75" x14ac:dyDescent="0.25">
      <c r="C6" s="1"/>
      <c r="D6" s="3" t="s">
        <v>2</v>
      </c>
    </row>
    <row r="7" spans="1:39" ht="63" x14ac:dyDescent="0.25">
      <c r="A7" s="4" t="b">
        <f>AND($E$85)</f>
        <v>1</v>
      </c>
      <c r="C7" s="5" t="s">
        <v>3</v>
      </c>
      <c r="D7" s="7" t="s">
        <v>73</v>
      </c>
      <c r="E7" s="50"/>
    </row>
    <row r="8" spans="1:39" ht="28.5" customHeight="1" x14ac:dyDescent="0.25">
      <c r="C8" s="8"/>
      <c r="D8" s="3" t="s">
        <v>5</v>
      </c>
    </row>
    <row r="9" spans="1:39" ht="63" x14ac:dyDescent="0.25">
      <c r="A9" s="4" t="b">
        <f>AND($E$84)</f>
        <v>1</v>
      </c>
      <c r="C9" s="51" t="s">
        <v>6</v>
      </c>
      <c r="D9" s="12" t="s">
        <v>74</v>
      </c>
      <c r="E9" s="50"/>
      <c r="H9" s="95" t="s">
        <v>8</v>
      </c>
      <c r="I9" s="96"/>
      <c r="J9" s="96"/>
      <c r="K9" s="52"/>
      <c r="L9" s="52"/>
      <c r="M9" s="52"/>
      <c r="N9" s="52"/>
      <c r="O9" s="52"/>
      <c r="P9" s="52"/>
      <c r="Q9" s="52"/>
      <c r="R9" s="52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5"/>
    </row>
    <row r="10" spans="1:39" ht="15.75" x14ac:dyDescent="0.25">
      <c r="C10" s="53" t="s">
        <v>9</v>
      </c>
      <c r="D10" s="12" t="s">
        <v>10</v>
      </c>
      <c r="E10" s="50"/>
      <c r="H10" s="86" t="s">
        <v>11</v>
      </c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54"/>
      <c r="AE10" s="54"/>
      <c r="AF10" s="54"/>
      <c r="AG10" s="54"/>
      <c r="AH10" s="54"/>
      <c r="AI10" s="54"/>
      <c r="AJ10" s="54"/>
      <c r="AK10" s="54"/>
      <c r="AL10" s="54"/>
      <c r="AM10" s="55"/>
    </row>
    <row r="11" spans="1:39" ht="15.75" x14ac:dyDescent="0.25">
      <c r="C11" s="53" t="s">
        <v>12</v>
      </c>
      <c r="D11" s="18" t="s">
        <v>13</v>
      </c>
      <c r="E11" s="50"/>
      <c r="H11" s="86" t="s">
        <v>14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54"/>
      <c r="AE11" s="54"/>
      <c r="AF11" s="54"/>
      <c r="AG11" s="54"/>
      <c r="AH11" s="54"/>
      <c r="AI11" s="54"/>
      <c r="AJ11" s="54"/>
      <c r="AK11" s="54"/>
      <c r="AL11" s="54"/>
      <c r="AM11" s="55"/>
    </row>
    <row r="12" spans="1:39" ht="47.25" x14ac:dyDescent="0.25">
      <c r="A12" s="4" t="b">
        <f>AND($E$84)</f>
        <v>1</v>
      </c>
      <c r="C12" s="53" t="s">
        <v>15</v>
      </c>
      <c r="D12" s="56" t="s">
        <v>16</v>
      </c>
      <c r="E12" s="50"/>
      <c r="H12" s="86" t="s">
        <v>75</v>
      </c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54"/>
      <c r="AE12" s="54"/>
      <c r="AF12" s="54"/>
      <c r="AG12" s="54"/>
      <c r="AH12" s="54"/>
      <c r="AI12" s="54"/>
      <c r="AJ12" s="54"/>
      <c r="AK12" s="54"/>
      <c r="AL12" s="54"/>
      <c r="AM12" s="55"/>
    </row>
    <row r="13" spans="1:39" ht="78.75" x14ac:dyDescent="0.25">
      <c r="A13" s="4" t="b">
        <f>AND($E$83,$E$84)</f>
        <v>1</v>
      </c>
      <c r="C13" s="53" t="s">
        <v>17</v>
      </c>
      <c r="D13" s="56" t="s">
        <v>76</v>
      </c>
      <c r="E13" s="50"/>
      <c r="H13" s="86" t="s">
        <v>51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54"/>
      <c r="AE13" s="54"/>
      <c r="AF13" s="54"/>
      <c r="AG13" s="54"/>
      <c r="AH13" s="54"/>
      <c r="AI13" s="54"/>
      <c r="AJ13" s="54"/>
      <c r="AK13" s="54"/>
      <c r="AL13" s="54"/>
      <c r="AM13" s="55"/>
    </row>
    <row r="14" spans="1:39" ht="46.5" customHeight="1" x14ac:dyDescent="0.25">
      <c r="C14" s="19"/>
      <c r="D14" s="20" t="s">
        <v>19</v>
      </c>
      <c r="H14" s="86" t="s">
        <v>77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54"/>
      <c r="AE14" s="54"/>
      <c r="AF14" s="54"/>
      <c r="AG14" s="54"/>
      <c r="AH14" s="54"/>
      <c r="AI14" s="54"/>
      <c r="AJ14" s="54"/>
      <c r="AK14" s="54"/>
      <c r="AL14" s="54"/>
      <c r="AM14" s="55"/>
    </row>
    <row r="15" spans="1:39" ht="15.75" x14ac:dyDescent="0.25">
      <c r="C15" s="53" t="s">
        <v>20</v>
      </c>
      <c r="D15" s="23" t="s">
        <v>21</v>
      </c>
      <c r="E15" s="24"/>
      <c r="H15" s="88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54"/>
      <c r="AE15" s="54"/>
      <c r="AF15" s="54"/>
      <c r="AG15" s="54"/>
      <c r="AH15" s="54"/>
      <c r="AI15" s="54"/>
      <c r="AJ15" s="54"/>
      <c r="AK15" s="54"/>
      <c r="AL15" s="54"/>
      <c r="AM15" s="55"/>
    </row>
    <row r="16" spans="1:39" ht="36.75" customHeight="1" x14ac:dyDescent="0.25">
      <c r="A16" s="4" t="b">
        <f>AND($E$85)</f>
        <v>1</v>
      </c>
      <c r="C16" s="53" t="s">
        <v>9</v>
      </c>
      <c r="D16" s="12" t="s">
        <v>78</v>
      </c>
      <c r="E16" s="50"/>
      <c r="H16" s="90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57"/>
      <c r="AE16" s="57"/>
      <c r="AF16" s="57"/>
      <c r="AG16" s="57"/>
      <c r="AH16" s="57"/>
      <c r="AI16" s="57"/>
      <c r="AJ16" s="57"/>
      <c r="AK16" s="57"/>
      <c r="AL16" s="57"/>
      <c r="AM16" s="58"/>
    </row>
    <row r="17" spans="1:29" ht="65.45" customHeight="1" x14ac:dyDescent="0.2">
      <c r="A17" s="4" t="b">
        <f>AND($E$85)</f>
        <v>1</v>
      </c>
      <c r="C17" s="53" t="s">
        <v>12</v>
      </c>
      <c r="D17" s="16" t="s">
        <v>23</v>
      </c>
      <c r="E17" s="50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</row>
    <row r="18" spans="1:29" ht="45.75" customHeight="1" x14ac:dyDescent="0.25">
      <c r="C18" s="19"/>
      <c r="D18" s="3" t="s">
        <v>24</v>
      </c>
    </row>
    <row r="19" spans="1:29" ht="15.75" x14ac:dyDescent="0.25">
      <c r="A19" s="4" t="b">
        <f>AND($E$83,$E$85,$E$86)</f>
        <v>1</v>
      </c>
      <c r="C19" s="53" t="s">
        <v>25</v>
      </c>
      <c r="D19" s="18" t="s">
        <v>26</v>
      </c>
      <c r="E19" s="50"/>
    </row>
    <row r="20" spans="1:29" ht="193.5" x14ac:dyDescent="0.2">
      <c r="A20" s="4" t="b">
        <f>AND($E$86)</f>
        <v>1</v>
      </c>
      <c r="C20" s="53" t="s">
        <v>27</v>
      </c>
      <c r="D20" s="56" t="s">
        <v>79</v>
      </c>
      <c r="E20" s="50"/>
    </row>
    <row r="21" spans="1:29" ht="31.5" x14ac:dyDescent="0.2">
      <c r="A21" s="4" t="b">
        <f>AND($E$86)</f>
        <v>1</v>
      </c>
      <c r="C21" s="51" t="s">
        <v>29</v>
      </c>
      <c r="D21" s="56" t="s">
        <v>80</v>
      </c>
      <c r="E21" s="50"/>
    </row>
    <row r="22" spans="1:29" ht="26.25" customHeight="1" x14ac:dyDescent="0.25">
      <c r="C22" s="27"/>
      <c r="D22" s="3" t="s">
        <v>31</v>
      </c>
      <c r="E22" s="29" t="s">
        <v>32</v>
      </c>
      <c r="F22" s="29"/>
    </row>
    <row r="23" spans="1:29" ht="15.75" x14ac:dyDescent="0.25">
      <c r="A23" s="4" t="b">
        <f t="shared" ref="A23:A34" si="0">AND($E$87,$E23=$G23)</f>
        <v>1</v>
      </c>
      <c r="C23" s="51" t="s">
        <v>6</v>
      </c>
      <c r="D23" s="34" t="s">
        <v>81</v>
      </c>
      <c r="E23" s="59"/>
      <c r="F23" s="76"/>
      <c r="G23" s="60">
        <f>T41</f>
        <v>0</v>
      </c>
    </row>
    <row r="24" spans="1:29" ht="15.75" x14ac:dyDescent="0.25">
      <c r="A24" s="4" t="b">
        <f t="shared" si="0"/>
        <v>1</v>
      </c>
      <c r="C24" s="51" t="s">
        <v>29</v>
      </c>
      <c r="D24" s="34" t="s">
        <v>82</v>
      </c>
      <c r="E24" s="59"/>
      <c r="F24" s="76"/>
      <c r="G24" s="60">
        <f>T45</f>
        <v>0</v>
      </c>
    </row>
    <row r="25" spans="1:29" ht="15.75" x14ac:dyDescent="0.25">
      <c r="A25" s="4" t="b">
        <f t="shared" si="0"/>
        <v>1</v>
      </c>
      <c r="C25" s="51" t="s">
        <v>83</v>
      </c>
      <c r="D25" s="34" t="s">
        <v>84</v>
      </c>
      <c r="E25" s="59"/>
      <c r="F25" s="76"/>
      <c r="G25" s="60">
        <f>T49</f>
        <v>0</v>
      </c>
    </row>
    <row r="26" spans="1:29" ht="14.45" customHeight="1" x14ac:dyDescent="0.25">
      <c r="A26" s="4" t="b">
        <f t="shared" si="0"/>
        <v>1</v>
      </c>
      <c r="C26" s="51" t="s">
        <v>85</v>
      </c>
      <c r="D26" s="34" t="s">
        <v>86</v>
      </c>
      <c r="E26" s="59"/>
      <c r="F26" s="77"/>
      <c r="G26" s="60">
        <f>T51</f>
        <v>0</v>
      </c>
    </row>
    <row r="27" spans="1:29" ht="14.25" customHeight="1" x14ac:dyDescent="0.25">
      <c r="A27" s="4" t="b">
        <f t="shared" si="0"/>
        <v>1</v>
      </c>
      <c r="C27" s="51" t="s">
        <v>181</v>
      </c>
      <c r="D27" s="34" t="s">
        <v>182</v>
      </c>
      <c r="E27" s="59"/>
      <c r="F27" s="77"/>
      <c r="G27" s="60">
        <f>T53</f>
        <v>0</v>
      </c>
    </row>
    <row r="28" spans="1:29" ht="15.75" x14ac:dyDescent="0.25">
      <c r="A28" s="4" t="b">
        <f t="shared" si="0"/>
        <v>1</v>
      </c>
      <c r="C28" s="51" t="s">
        <v>87</v>
      </c>
      <c r="D28" s="34" t="s">
        <v>88</v>
      </c>
      <c r="E28" s="59"/>
      <c r="F28" s="77"/>
      <c r="G28" s="60">
        <f>T55</f>
        <v>0</v>
      </c>
    </row>
    <row r="29" spans="1:29" ht="15.75" x14ac:dyDescent="0.25">
      <c r="A29" s="4" t="b">
        <f t="shared" si="0"/>
        <v>1</v>
      </c>
      <c r="C29" s="51" t="s">
        <v>89</v>
      </c>
      <c r="D29" s="34" t="s">
        <v>90</v>
      </c>
      <c r="E29" s="59"/>
      <c r="F29" s="77"/>
      <c r="G29" s="60">
        <f>T57</f>
        <v>0</v>
      </c>
    </row>
    <row r="30" spans="1:29" ht="15.75" x14ac:dyDescent="0.25">
      <c r="A30" s="4" t="b">
        <f t="shared" si="0"/>
        <v>1</v>
      </c>
      <c r="C30" s="51" t="s">
        <v>91</v>
      </c>
      <c r="D30" s="34" t="s">
        <v>92</v>
      </c>
      <c r="E30" s="59"/>
      <c r="F30" s="77"/>
      <c r="G30" s="60">
        <f>T59</f>
        <v>0</v>
      </c>
    </row>
    <row r="31" spans="1:29" ht="15.75" x14ac:dyDescent="0.25">
      <c r="A31" s="4" t="b">
        <f t="shared" si="0"/>
        <v>1</v>
      </c>
      <c r="C31" s="51" t="s">
        <v>35</v>
      </c>
      <c r="D31" s="34" t="s">
        <v>93</v>
      </c>
      <c r="E31" s="59"/>
      <c r="F31" s="77"/>
      <c r="G31" s="60">
        <f>T61</f>
        <v>0</v>
      </c>
    </row>
    <row r="32" spans="1:29" ht="15.75" x14ac:dyDescent="0.25">
      <c r="A32" s="4" t="b">
        <f t="shared" si="0"/>
        <v>1</v>
      </c>
      <c r="C32" s="51" t="s">
        <v>37</v>
      </c>
      <c r="D32" s="34" t="s">
        <v>94</v>
      </c>
      <c r="E32" s="59"/>
      <c r="F32" s="77"/>
      <c r="G32" s="60">
        <f>T63</f>
        <v>0</v>
      </c>
    </row>
    <row r="33" spans="1:20" ht="83.45" customHeight="1" x14ac:dyDescent="0.2">
      <c r="A33" s="4" t="b">
        <f t="shared" si="0"/>
        <v>1</v>
      </c>
      <c r="C33" s="51" t="s">
        <v>39</v>
      </c>
      <c r="D33" s="10" t="s">
        <v>95</v>
      </c>
      <c r="E33" s="59"/>
      <c r="F33" s="77"/>
      <c r="G33" s="60">
        <f>T65</f>
        <v>0</v>
      </c>
    </row>
    <row r="34" spans="1:20" ht="51" customHeight="1" x14ac:dyDescent="0.25">
      <c r="A34" s="4" t="b">
        <f t="shared" si="0"/>
        <v>1</v>
      </c>
      <c r="C34" s="51" t="s">
        <v>41</v>
      </c>
      <c r="D34" s="34" t="s">
        <v>96</v>
      </c>
      <c r="E34" s="59"/>
      <c r="F34" s="76"/>
      <c r="G34" s="60">
        <f>T69</f>
        <v>0</v>
      </c>
    </row>
    <row r="36" spans="1:20" ht="15.75" x14ac:dyDescent="0.25">
      <c r="C36" s="46"/>
      <c r="D36" s="48"/>
      <c r="E36" s="54"/>
      <c r="F36" s="54"/>
      <c r="G36" s="61"/>
    </row>
    <row r="37" spans="1:20" ht="15.75" x14ac:dyDescent="0.25">
      <c r="C37" s="27"/>
      <c r="D37" s="33"/>
    </row>
    <row r="38" spans="1:20" ht="63" x14ac:dyDescent="0.2">
      <c r="A38" s="4" t="b">
        <f>AND($E$87)</f>
        <v>1</v>
      </c>
      <c r="C38" s="51" t="s">
        <v>43</v>
      </c>
      <c r="D38" s="62" t="s">
        <v>68</v>
      </c>
      <c r="E38" s="63"/>
    </row>
    <row r="39" spans="1:20" ht="50.25" customHeight="1" x14ac:dyDescent="0.25">
      <c r="C39" s="33"/>
      <c r="D39" s="97" t="s">
        <v>97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</row>
    <row r="40" spans="1:20" ht="34.5" customHeight="1" x14ac:dyDescent="0.2">
      <c r="C40" s="64" t="s">
        <v>62</v>
      </c>
      <c r="D40" s="98" t="s">
        <v>98</v>
      </c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</row>
    <row r="41" spans="1:20" ht="14.65" customHeight="1" x14ac:dyDescent="0.2">
      <c r="A41" s="65" t="b">
        <f>AND($E23=$G23)</f>
        <v>1</v>
      </c>
      <c r="C41" s="92" t="s">
        <v>6</v>
      </c>
      <c r="D41" s="92" t="s">
        <v>81</v>
      </c>
      <c r="E41" s="66">
        <v>101</v>
      </c>
      <c r="F41" s="66">
        <v>102</v>
      </c>
      <c r="G41" s="66">
        <v>103</v>
      </c>
      <c r="H41" s="66">
        <v>104</v>
      </c>
      <c r="I41" s="66">
        <v>105</v>
      </c>
      <c r="J41" s="66">
        <v>106</v>
      </c>
      <c r="K41" s="66">
        <v>107</v>
      </c>
      <c r="L41" s="66">
        <v>108</v>
      </c>
      <c r="M41" s="66">
        <v>109</v>
      </c>
      <c r="N41" s="66">
        <v>110</v>
      </c>
      <c r="O41" s="66">
        <v>111</v>
      </c>
      <c r="P41" s="66">
        <v>112</v>
      </c>
      <c r="Q41" s="66">
        <v>113</v>
      </c>
      <c r="R41" s="66">
        <v>114</v>
      </c>
      <c r="S41" s="66">
        <v>115</v>
      </c>
      <c r="T41" s="93">
        <f>SUM(E42:S42,E44:K44)</f>
        <v>0</v>
      </c>
    </row>
    <row r="42" spans="1:20" ht="14.65" customHeight="1" x14ac:dyDescent="0.2">
      <c r="A42" s="65"/>
      <c r="C42" s="92"/>
      <c r="D42" s="92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93"/>
    </row>
    <row r="43" spans="1:20" ht="14.65" customHeight="1" x14ac:dyDescent="0.2">
      <c r="A43" s="65"/>
      <c r="C43" s="92"/>
      <c r="D43" s="92"/>
      <c r="E43" s="66">
        <v>116</v>
      </c>
      <c r="F43" s="66">
        <v>117</v>
      </c>
      <c r="G43" s="66">
        <v>118</v>
      </c>
      <c r="H43" s="66">
        <v>119</v>
      </c>
      <c r="I43" s="66">
        <v>120</v>
      </c>
      <c r="J43" s="66">
        <v>121</v>
      </c>
      <c r="K43" s="66" t="s">
        <v>99</v>
      </c>
      <c r="L43" s="66"/>
      <c r="M43" s="66"/>
      <c r="N43" s="66"/>
      <c r="O43" s="66"/>
      <c r="P43" s="66"/>
      <c r="Q43" s="66"/>
      <c r="R43" s="66"/>
      <c r="S43" s="66"/>
      <c r="T43" s="93"/>
    </row>
    <row r="44" spans="1:20" ht="12.75" customHeight="1" x14ac:dyDescent="0.2">
      <c r="C44" s="92" t="s">
        <v>100</v>
      </c>
      <c r="D44" s="92" t="s">
        <v>101</v>
      </c>
      <c r="E44" s="67"/>
      <c r="F44" s="67"/>
      <c r="G44" s="67"/>
      <c r="H44" s="67"/>
      <c r="I44" s="67"/>
      <c r="J44" s="67"/>
      <c r="K44" s="67"/>
      <c r="L44" s="75"/>
      <c r="M44" s="75"/>
      <c r="N44" s="75"/>
      <c r="O44" s="75"/>
      <c r="P44" s="75"/>
      <c r="Q44" s="75"/>
      <c r="R44" s="75"/>
      <c r="S44" s="75"/>
      <c r="T44" s="93"/>
    </row>
    <row r="45" spans="1:20" ht="12.75" customHeight="1" x14ac:dyDescent="0.2">
      <c r="A45" s="65" t="b">
        <f>AND($E24=$G24)</f>
        <v>1</v>
      </c>
      <c r="C45" s="92" t="s">
        <v>29</v>
      </c>
      <c r="D45" s="92" t="s">
        <v>82</v>
      </c>
      <c r="E45" s="66">
        <v>101</v>
      </c>
      <c r="F45" s="66">
        <v>102</v>
      </c>
      <c r="G45" s="66">
        <v>103</v>
      </c>
      <c r="H45" s="66">
        <v>104</v>
      </c>
      <c r="I45" s="66">
        <v>105</v>
      </c>
      <c r="J45" s="66">
        <v>106</v>
      </c>
      <c r="K45" s="66">
        <v>107</v>
      </c>
      <c r="L45" s="66">
        <v>108</v>
      </c>
      <c r="M45" s="66">
        <v>109</v>
      </c>
      <c r="N45" s="66">
        <v>110</v>
      </c>
      <c r="O45" s="66">
        <v>111</v>
      </c>
      <c r="P45" s="66">
        <v>112</v>
      </c>
      <c r="Q45" s="66">
        <v>113</v>
      </c>
      <c r="R45" s="66">
        <v>114</v>
      </c>
      <c r="S45" s="66">
        <v>115</v>
      </c>
      <c r="T45" s="93">
        <f>SUM(E46:S46,E48:K48)</f>
        <v>0</v>
      </c>
    </row>
    <row r="46" spans="1:20" ht="12.75" customHeight="1" x14ac:dyDescent="0.2">
      <c r="C46" s="92"/>
      <c r="D46" s="92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93"/>
    </row>
    <row r="47" spans="1:20" ht="12.75" customHeight="1" x14ac:dyDescent="0.2">
      <c r="C47" s="92"/>
      <c r="D47" s="92"/>
      <c r="E47" s="66">
        <v>116</v>
      </c>
      <c r="F47" s="66">
        <v>117</v>
      </c>
      <c r="G47" s="66">
        <v>118</v>
      </c>
      <c r="H47" s="66">
        <v>119</v>
      </c>
      <c r="I47" s="66">
        <v>120</v>
      </c>
      <c r="J47" s="66">
        <v>121</v>
      </c>
      <c r="K47" s="66" t="s">
        <v>99</v>
      </c>
      <c r="L47" s="66"/>
      <c r="M47" s="66"/>
      <c r="N47" s="66"/>
      <c r="O47" s="66"/>
      <c r="P47" s="66"/>
      <c r="Q47" s="66"/>
      <c r="R47" s="66"/>
      <c r="S47" s="66"/>
      <c r="T47" s="93"/>
    </row>
    <row r="48" spans="1:20" ht="12.75" customHeight="1" x14ac:dyDescent="0.2">
      <c r="C48" s="92"/>
      <c r="D48" s="92"/>
      <c r="E48" s="67"/>
      <c r="F48" s="67"/>
      <c r="G48" s="67"/>
      <c r="H48" s="67"/>
      <c r="I48" s="67"/>
      <c r="J48" s="67"/>
      <c r="K48" s="67"/>
      <c r="L48" s="75"/>
      <c r="M48" s="75"/>
      <c r="N48" s="75"/>
      <c r="O48" s="75"/>
      <c r="P48" s="75"/>
      <c r="Q48" s="75"/>
      <c r="R48" s="75"/>
      <c r="S48" s="75"/>
      <c r="T48" s="93"/>
    </row>
    <row r="49" spans="1:20" ht="12.75" customHeight="1" x14ac:dyDescent="0.2">
      <c r="A49" s="65" t="b">
        <f>AND($E25=$G25)</f>
        <v>1</v>
      </c>
      <c r="C49" s="92" t="s">
        <v>83</v>
      </c>
      <c r="D49" s="92" t="s">
        <v>84</v>
      </c>
      <c r="E49" s="66">
        <v>101</v>
      </c>
      <c r="F49" s="66">
        <v>102</v>
      </c>
      <c r="G49" s="66">
        <v>103</v>
      </c>
      <c r="H49" s="66">
        <v>104</v>
      </c>
      <c r="I49" s="66">
        <v>105</v>
      </c>
      <c r="J49" s="66">
        <v>106</v>
      </c>
      <c r="K49" s="66">
        <v>107</v>
      </c>
      <c r="L49" s="66">
        <v>108</v>
      </c>
      <c r="M49" s="66" t="s">
        <v>99</v>
      </c>
      <c r="N49" s="66"/>
      <c r="O49" s="66"/>
      <c r="P49" s="66"/>
      <c r="Q49" s="66"/>
      <c r="R49" s="66"/>
      <c r="S49" s="66"/>
      <c r="T49" s="93">
        <f>SUM(E50:M50)</f>
        <v>0</v>
      </c>
    </row>
    <row r="50" spans="1:20" ht="12.75" customHeight="1" x14ac:dyDescent="0.2">
      <c r="C50" s="92"/>
      <c r="D50" s="92"/>
      <c r="E50" s="67"/>
      <c r="F50" s="67"/>
      <c r="G50" s="67"/>
      <c r="H50" s="67"/>
      <c r="I50" s="67"/>
      <c r="J50" s="67"/>
      <c r="K50" s="67"/>
      <c r="L50" s="67"/>
      <c r="M50" s="67"/>
      <c r="N50" s="75"/>
      <c r="O50" s="75"/>
      <c r="P50" s="75"/>
      <c r="Q50" s="75"/>
      <c r="R50" s="75"/>
      <c r="S50" s="75"/>
      <c r="T50" s="93"/>
    </row>
    <row r="51" spans="1:20" ht="12.75" customHeight="1" x14ac:dyDescent="0.2">
      <c r="A51" s="65" t="b">
        <f>AND($E26=$G26)</f>
        <v>1</v>
      </c>
      <c r="C51" s="92" t="s">
        <v>85</v>
      </c>
      <c r="D51" s="92" t="s">
        <v>102</v>
      </c>
      <c r="E51" s="66">
        <v>101</v>
      </c>
      <c r="F51" s="66" t="s">
        <v>99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93">
        <f>SUM(E52:F52)</f>
        <v>0</v>
      </c>
    </row>
    <row r="52" spans="1:20" s="68" customFormat="1" ht="12.75" customHeight="1" x14ac:dyDescent="0.2">
      <c r="C52" s="92"/>
      <c r="D52" s="92"/>
      <c r="E52" s="67"/>
      <c r="F52" s="67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93"/>
    </row>
    <row r="53" spans="1:20" ht="12.75" customHeight="1" x14ac:dyDescent="0.2">
      <c r="A53" s="65" t="b">
        <f>AND($E27=$G27)</f>
        <v>1</v>
      </c>
      <c r="C53" s="92" t="s">
        <v>181</v>
      </c>
      <c r="D53" s="92" t="s">
        <v>182</v>
      </c>
      <c r="E53" s="66">
        <v>101</v>
      </c>
      <c r="F53" s="66">
        <v>102</v>
      </c>
      <c r="G53" s="66" t="s">
        <v>99</v>
      </c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93">
        <f>SUM(E54:G54)</f>
        <v>0</v>
      </c>
    </row>
    <row r="54" spans="1:20" s="68" customFormat="1" ht="12.75" customHeight="1" x14ac:dyDescent="0.2">
      <c r="C54" s="92"/>
      <c r="D54" s="92"/>
      <c r="E54" s="67"/>
      <c r="F54" s="67"/>
      <c r="G54" s="67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93"/>
    </row>
    <row r="55" spans="1:20" ht="12.75" customHeight="1" x14ac:dyDescent="0.2">
      <c r="A55" s="65" t="b">
        <f>AND($E28=$G28)</f>
        <v>1</v>
      </c>
      <c r="C55" s="92" t="s">
        <v>87</v>
      </c>
      <c r="D55" s="92" t="s">
        <v>88</v>
      </c>
      <c r="E55" s="66">
        <v>101</v>
      </c>
      <c r="F55" s="66" t="s">
        <v>99</v>
      </c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93">
        <f>SUM(E56:F56)</f>
        <v>0</v>
      </c>
    </row>
    <row r="56" spans="1:20" s="68" customFormat="1" ht="12.75" customHeight="1" x14ac:dyDescent="0.2">
      <c r="C56" s="92"/>
      <c r="D56" s="92"/>
      <c r="E56" s="67"/>
      <c r="F56" s="67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93"/>
    </row>
    <row r="57" spans="1:20" ht="12.75" customHeight="1" x14ac:dyDescent="0.2">
      <c r="A57" s="65" t="b">
        <f>AND($E29=$G29)</f>
        <v>1</v>
      </c>
      <c r="C57" s="92" t="s">
        <v>89</v>
      </c>
      <c r="D57" s="92" t="s">
        <v>90</v>
      </c>
      <c r="E57" s="66">
        <v>101</v>
      </c>
      <c r="F57" s="66">
        <v>102</v>
      </c>
      <c r="G57" s="66">
        <v>103</v>
      </c>
      <c r="H57" s="66">
        <v>104</v>
      </c>
      <c r="I57" s="66">
        <v>105</v>
      </c>
      <c r="J57" s="66">
        <v>106</v>
      </c>
      <c r="K57" s="66">
        <v>107</v>
      </c>
      <c r="L57" s="66">
        <v>108</v>
      </c>
      <c r="M57" s="66">
        <v>109</v>
      </c>
      <c r="N57" s="66">
        <v>110</v>
      </c>
      <c r="O57" s="66" t="s">
        <v>99</v>
      </c>
      <c r="P57" s="66"/>
      <c r="Q57" s="66"/>
      <c r="R57" s="66"/>
      <c r="S57" s="66"/>
      <c r="T57" s="93">
        <f>SUM(E58:O58)</f>
        <v>0</v>
      </c>
    </row>
    <row r="58" spans="1:20" s="68" customFormat="1" ht="12.75" customHeight="1" x14ac:dyDescent="0.2">
      <c r="C58" s="92"/>
      <c r="D58" s="92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75"/>
      <c r="Q58" s="75"/>
      <c r="R58" s="75"/>
      <c r="S58" s="75"/>
      <c r="T58" s="93"/>
    </row>
    <row r="59" spans="1:20" s="68" customFormat="1" ht="12.75" customHeight="1" x14ac:dyDescent="0.2">
      <c r="A59" s="65" t="b">
        <f>AND($E30=$G30)</f>
        <v>1</v>
      </c>
      <c r="C59" s="92" t="s">
        <v>91</v>
      </c>
      <c r="D59" s="92" t="s">
        <v>92</v>
      </c>
      <c r="E59" s="66">
        <v>101</v>
      </c>
      <c r="F59" s="66">
        <v>102</v>
      </c>
      <c r="G59" s="66">
        <v>103</v>
      </c>
      <c r="H59" s="66">
        <v>104</v>
      </c>
      <c r="I59" s="66" t="s">
        <v>99</v>
      </c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93">
        <f>SUM(E60:I60)</f>
        <v>0</v>
      </c>
    </row>
    <row r="60" spans="1:20" s="68" customFormat="1" ht="12.75" customHeight="1" x14ac:dyDescent="0.2">
      <c r="C60" s="92"/>
      <c r="D60" s="92"/>
      <c r="E60" s="67"/>
      <c r="F60" s="67"/>
      <c r="G60" s="67"/>
      <c r="H60" s="67"/>
      <c r="I60" s="67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93"/>
    </row>
    <row r="61" spans="1:20" s="68" customFormat="1" ht="12.75" customHeight="1" x14ac:dyDescent="0.2">
      <c r="A61" s="65" t="b">
        <f>AND($E31=$G31)</f>
        <v>1</v>
      </c>
      <c r="C61" s="92" t="s">
        <v>35</v>
      </c>
      <c r="D61" s="92" t="s">
        <v>93</v>
      </c>
      <c r="E61" s="66">
        <v>101</v>
      </c>
      <c r="F61" s="66">
        <v>102</v>
      </c>
      <c r="G61" s="66">
        <v>103</v>
      </c>
      <c r="H61" s="66">
        <v>104</v>
      </c>
      <c r="I61" s="66">
        <v>105</v>
      </c>
      <c r="J61" s="66">
        <v>106</v>
      </c>
      <c r="K61" s="66">
        <v>107</v>
      </c>
      <c r="L61" s="66" t="s">
        <v>99</v>
      </c>
      <c r="M61" s="75"/>
      <c r="N61" s="75"/>
      <c r="O61" s="75"/>
      <c r="P61" s="75"/>
      <c r="Q61" s="75"/>
      <c r="R61" s="75"/>
      <c r="S61" s="75"/>
      <c r="T61" s="93">
        <f>SUM(E62:L62)</f>
        <v>0</v>
      </c>
    </row>
    <row r="62" spans="1:20" s="68" customFormat="1" ht="12.75" customHeight="1" x14ac:dyDescent="0.2">
      <c r="C62" s="92"/>
      <c r="D62" s="92"/>
      <c r="E62" s="67"/>
      <c r="F62" s="67"/>
      <c r="G62" s="67"/>
      <c r="H62" s="67"/>
      <c r="I62" s="67"/>
      <c r="J62" s="67"/>
      <c r="K62" s="67"/>
      <c r="L62" s="67"/>
      <c r="M62" s="75"/>
      <c r="N62" s="75"/>
      <c r="O62" s="75"/>
      <c r="P62" s="75"/>
      <c r="Q62" s="75"/>
      <c r="R62" s="75"/>
      <c r="S62" s="75"/>
      <c r="T62" s="93"/>
    </row>
    <row r="63" spans="1:20" ht="12.75" customHeight="1" x14ac:dyDescent="0.2">
      <c r="A63" s="65" t="b">
        <f>AND($E32=$G32)</f>
        <v>1</v>
      </c>
      <c r="C63" s="92" t="s">
        <v>37</v>
      </c>
      <c r="D63" s="92" t="s">
        <v>94</v>
      </c>
      <c r="E63" s="66">
        <v>101</v>
      </c>
      <c r="F63" s="66">
        <v>102</v>
      </c>
      <c r="G63" s="66">
        <v>103</v>
      </c>
      <c r="H63" s="66">
        <v>104</v>
      </c>
      <c r="I63" s="66">
        <v>105</v>
      </c>
      <c r="J63" s="66">
        <v>106</v>
      </c>
      <c r="K63" s="66">
        <v>107</v>
      </c>
      <c r="L63" s="66">
        <v>108</v>
      </c>
      <c r="M63" s="66">
        <v>109</v>
      </c>
      <c r="N63" s="66">
        <v>110</v>
      </c>
      <c r="O63" s="66">
        <v>111</v>
      </c>
      <c r="P63" s="66">
        <v>112</v>
      </c>
      <c r="Q63" s="66">
        <v>113</v>
      </c>
      <c r="R63" s="66">
        <v>114</v>
      </c>
      <c r="S63" s="66" t="s">
        <v>99</v>
      </c>
      <c r="T63" s="93">
        <f>SUM(E64:S64)</f>
        <v>0</v>
      </c>
    </row>
    <row r="64" spans="1:20" s="68" customFormat="1" ht="12.75" customHeight="1" x14ac:dyDescent="0.2">
      <c r="C64" s="92"/>
      <c r="D64" s="92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93"/>
    </row>
    <row r="65" spans="1:20" ht="14.65" customHeight="1" x14ac:dyDescent="0.2">
      <c r="A65" s="65" t="b">
        <f>AND($E33=$G33)</f>
        <v>1</v>
      </c>
      <c r="C65" s="92" t="s">
        <v>39</v>
      </c>
      <c r="D65" s="92" t="s">
        <v>95</v>
      </c>
      <c r="E65" s="66">
        <v>101</v>
      </c>
      <c r="F65" s="66">
        <v>102</v>
      </c>
      <c r="G65" s="66">
        <v>103</v>
      </c>
      <c r="H65" s="66">
        <v>104</v>
      </c>
      <c r="I65" s="66">
        <v>105</v>
      </c>
      <c r="J65" s="66">
        <v>106</v>
      </c>
      <c r="K65" s="66">
        <v>107</v>
      </c>
      <c r="L65" s="66">
        <v>108</v>
      </c>
      <c r="M65" s="66">
        <v>109</v>
      </c>
      <c r="N65" s="66">
        <v>110</v>
      </c>
      <c r="O65" s="66">
        <v>111</v>
      </c>
      <c r="P65" s="66">
        <v>112</v>
      </c>
      <c r="Q65" s="66">
        <v>113</v>
      </c>
      <c r="R65" s="66">
        <v>114</v>
      </c>
      <c r="S65" s="66">
        <v>115</v>
      </c>
      <c r="T65" s="93">
        <f>SUM(E66:S66,E68:K68)</f>
        <v>0</v>
      </c>
    </row>
    <row r="66" spans="1:20" ht="14.65" customHeight="1" x14ac:dyDescent="0.2">
      <c r="A66" s="65"/>
      <c r="C66" s="92"/>
      <c r="D66" s="92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93"/>
    </row>
    <row r="67" spans="1:20" ht="14.65" customHeight="1" x14ac:dyDescent="0.2">
      <c r="A67" s="65"/>
      <c r="C67" s="92"/>
      <c r="D67" s="92"/>
      <c r="E67" s="66">
        <v>116</v>
      </c>
      <c r="F67" s="66">
        <v>117</v>
      </c>
      <c r="G67" s="66">
        <v>118</v>
      </c>
      <c r="H67" s="66">
        <v>119</v>
      </c>
      <c r="I67" s="66">
        <v>120</v>
      </c>
      <c r="J67" s="66">
        <v>121</v>
      </c>
      <c r="K67" s="66" t="s">
        <v>99</v>
      </c>
      <c r="L67" s="66"/>
      <c r="M67" s="66"/>
      <c r="N67" s="66"/>
      <c r="O67" s="66"/>
      <c r="P67" s="66"/>
      <c r="Q67" s="66"/>
      <c r="R67" s="66"/>
      <c r="S67" s="66"/>
      <c r="T67" s="93"/>
    </row>
    <row r="68" spans="1:20" ht="12.75" customHeight="1" x14ac:dyDescent="0.2">
      <c r="C68" s="92" t="s">
        <v>100</v>
      </c>
      <c r="D68" s="92" t="s">
        <v>101</v>
      </c>
      <c r="E68" s="67"/>
      <c r="F68" s="67"/>
      <c r="G68" s="67"/>
      <c r="H68" s="67"/>
      <c r="I68" s="67"/>
      <c r="J68" s="67"/>
      <c r="K68" s="67"/>
      <c r="L68" s="75"/>
      <c r="M68" s="75"/>
      <c r="N68" s="75"/>
      <c r="O68" s="75"/>
      <c r="P68" s="75"/>
      <c r="Q68" s="75"/>
      <c r="R68" s="75"/>
      <c r="S68" s="75"/>
      <c r="T68" s="93"/>
    </row>
    <row r="69" spans="1:20" ht="14.65" customHeight="1" x14ac:dyDescent="0.2">
      <c r="A69" s="65" t="b">
        <f>AND($E34=$G34)</f>
        <v>1</v>
      </c>
      <c r="C69" s="92" t="s">
        <v>41</v>
      </c>
      <c r="D69" s="92" t="s">
        <v>96</v>
      </c>
      <c r="E69" s="66">
        <v>101</v>
      </c>
      <c r="F69" s="66">
        <v>102</v>
      </c>
      <c r="G69" s="66">
        <v>103</v>
      </c>
      <c r="H69" s="66">
        <v>104</v>
      </c>
      <c r="I69" s="66">
        <v>105</v>
      </c>
      <c r="J69" s="66">
        <v>106</v>
      </c>
      <c r="K69" s="66">
        <v>107</v>
      </c>
      <c r="L69" s="66">
        <v>108</v>
      </c>
      <c r="M69" s="66">
        <v>109</v>
      </c>
      <c r="N69" s="66">
        <v>110</v>
      </c>
      <c r="O69" s="66">
        <v>111</v>
      </c>
      <c r="P69" s="66">
        <v>112</v>
      </c>
      <c r="Q69" s="66">
        <v>113</v>
      </c>
      <c r="R69" s="66">
        <v>114</v>
      </c>
      <c r="S69" s="66">
        <v>115</v>
      </c>
      <c r="T69" s="93">
        <f>SUM(E70:S70,E72:K72)</f>
        <v>0</v>
      </c>
    </row>
    <row r="70" spans="1:20" ht="14.65" customHeight="1" x14ac:dyDescent="0.2">
      <c r="A70" s="65"/>
      <c r="C70" s="92"/>
      <c r="D70" s="92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93"/>
    </row>
    <row r="71" spans="1:20" ht="14.65" customHeight="1" x14ac:dyDescent="0.2">
      <c r="A71" s="65"/>
      <c r="C71" s="92"/>
      <c r="D71" s="92"/>
      <c r="E71" s="66">
        <v>116</v>
      </c>
      <c r="F71" s="66">
        <v>117</v>
      </c>
      <c r="G71" s="66">
        <v>118</v>
      </c>
      <c r="H71" s="66">
        <v>119</v>
      </c>
      <c r="I71" s="66">
        <v>120</v>
      </c>
      <c r="J71" s="66">
        <v>121</v>
      </c>
      <c r="K71" s="66" t="s">
        <v>99</v>
      </c>
      <c r="L71" s="66"/>
      <c r="M71" s="66"/>
      <c r="N71" s="66"/>
      <c r="O71" s="66"/>
      <c r="P71" s="66"/>
      <c r="Q71" s="66"/>
      <c r="R71" s="66"/>
      <c r="S71" s="66"/>
      <c r="T71" s="93"/>
    </row>
    <row r="72" spans="1:20" ht="12.75" customHeight="1" x14ac:dyDescent="0.2">
      <c r="C72" s="92" t="s">
        <v>100</v>
      </c>
      <c r="D72" s="92" t="s">
        <v>101</v>
      </c>
      <c r="E72" s="67"/>
      <c r="F72" s="67"/>
      <c r="G72" s="67"/>
      <c r="H72" s="67"/>
      <c r="I72" s="67"/>
      <c r="J72" s="67"/>
      <c r="K72" s="67"/>
      <c r="L72" s="75"/>
      <c r="M72" s="75"/>
      <c r="N72" s="75"/>
      <c r="O72" s="75"/>
      <c r="P72" s="75"/>
      <c r="Q72" s="75"/>
      <c r="R72" s="75"/>
      <c r="S72" s="75"/>
      <c r="T72" s="93"/>
    </row>
    <row r="74" spans="1:20" hidden="1" x14ac:dyDescent="0.2"/>
    <row r="75" spans="1:20" hidden="1" x14ac:dyDescent="0.2"/>
    <row r="76" spans="1:20" hidden="1" x14ac:dyDescent="0.2"/>
    <row r="77" spans="1:20" hidden="1" x14ac:dyDescent="0.2"/>
    <row r="78" spans="1:20" hidden="1" x14ac:dyDescent="0.2"/>
    <row r="79" spans="1:20" hidden="1" x14ac:dyDescent="0.2"/>
    <row r="80" spans="1:20" hidden="1" x14ac:dyDescent="0.2"/>
    <row r="81" spans="4:6" hidden="1" x14ac:dyDescent="0.2"/>
    <row r="82" spans="4:6" ht="38.25" hidden="1" x14ac:dyDescent="0.2">
      <c r="D82" s="38" t="s">
        <v>11</v>
      </c>
      <c r="E82"/>
    </row>
    <row r="83" spans="4:6" ht="25.5" hidden="1" x14ac:dyDescent="0.2">
      <c r="D83" s="38" t="s">
        <v>45</v>
      </c>
      <c r="E83" s="39" t="b">
        <f>(E13=E19)</f>
        <v>1</v>
      </c>
      <c r="F83" s="4">
        <v>3.5</v>
      </c>
    </row>
    <row r="84" spans="4:6" ht="25.5" hidden="1" x14ac:dyDescent="0.2">
      <c r="D84" s="38" t="s">
        <v>46</v>
      </c>
      <c r="E84" s="39" t="b">
        <f>(E13&lt;=SUM(E9,E12))</f>
        <v>1</v>
      </c>
      <c r="F84" t="s">
        <v>47</v>
      </c>
    </row>
    <row r="85" spans="4:6" ht="25.5" hidden="1" x14ac:dyDescent="0.2">
      <c r="D85" s="38" t="s">
        <v>14</v>
      </c>
      <c r="E85" s="39" t="b">
        <f>(E7=SUM(E16:E17,E19))</f>
        <v>1</v>
      </c>
      <c r="F85" t="s">
        <v>48</v>
      </c>
    </row>
    <row r="86" spans="4:6" ht="25.5" hidden="1" x14ac:dyDescent="0.2">
      <c r="D86" s="38" t="s">
        <v>75</v>
      </c>
      <c r="E86" s="39" t="b">
        <f>(E19=SUM(E20,E21,E38))</f>
        <v>1</v>
      </c>
      <c r="F86" t="s">
        <v>50</v>
      </c>
    </row>
    <row r="87" spans="4:6" ht="25.5" hidden="1" x14ac:dyDescent="0.2">
      <c r="D87" s="38" t="s">
        <v>51</v>
      </c>
      <c r="E87" t="b">
        <f>(E38=SUM(E23:E34))</f>
        <v>1</v>
      </c>
      <c r="F87">
        <v>8.9</v>
      </c>
    </row>
    <row r="88" spans="4:6" ht="51" hidden="1" x14ac:dyDescent="0.2">
      <c r="D88" s="38" t="s">
        <v>77</v>
      </c>
      <c r="E88" s="4" t="b">
        <f>AND(A41:A72)</f>
        <v>1</v>
      </c>
      <c r="F88"/>
    </row>
    <row r="96" spans="4:6" ht="75.599999999999994" customHeight="1" x14ac:dyDescent="0.2"/>
    <row r="97" ht="46.15" customHeight="1" x14ac:dyDescent="0.2"/>
    <row r="98" ht="51" customHeight="1" x14ac:dyDescent="0.2"/>
    <row r="99" ht="52.9" customHeight="1" x14ac:dyDescent="0.2"/>
    <row r="100" ht="64.900000000000006" customHeight="1" x14ac:dyDescent="0.2"/>
    <row r="101" ht="60" customHeight="1" x14ac:dyDescent="0.2"/>
    <row r="102" ht="51" customHeight="1" x14ac:dyDescent="0.2"/>
    <row r="103" ht="74.45" customHeight="1" x14ac:dyDescent="0.2"/>
    <row r="104" ht="57.6" customHeight="1" x14ac:dyDescent="0.2"/>
    <row r="105" ht="45.6" customHeight="1" x14ac:dyDescent="0.2"/>
    <row r="106" ht="62.45" customHeight="1" x14ac:dyDescent="0.2"/>
    <row r="107" ht="68.45" customHeight="1" x14ac:dyDescent="0.2"/>
    <row r="108" ht="36.6" customHeight="1" x14ac:dyDescent="0.2"/>
    <row r="109" ht="14.25" customHeight="1" x14ac:dyDescent="0.2"/>
  </sheetData>
  <sheetProtection algorithmName="SHA-512" hashValue="nPQS8502MjyIPre9uxc3ppCmLwJJx4mgG8Fz+vQjU7olBUZZSxgccj8Nn+SN0Kc+v6vWHaps8EH6oCzvZ/1Z9g==" saltValue="d8P9+z6MzM3TxNAoMXktrA==" spinCount="100000" sheet="1" selectLockedCells="1"/>
  <mergeCells count="48">
    <mergeCell ref="C65:C68"/>
    <mergeCell ref="D65:D68"/>
    <mergeCell ref="T65:T68"/>
    <mergeCell ref="C69:C72"/>
    <mergeCell ref="D69:D72"/>
    <mergeCell ref="T69:T72"/>
    <mergeCell ref="C61:C62"/>
    <mergeCell ref="D61:D62"/>
    <mergeCell ref="T61:T62"/>
    <mergeCell ref="C63:C64"/>
    <mergeCell ref="D63:D64"/>
    <mergeCell ref="T63:T64"/>
    <mergeCell ref="C57:C58"/>
    <mergeCell ref="D57:D58"/>
    <mergeCell ref="T57:T58"/>
    <mergeCell ref="C59:C60"/>
    <mergeCell ref="D59:D60"/>
    <mergeCell ref="T59:T60"/>
    <mergeCell ref="C51:C52"/>
    <mergeCell ref="D51:D52"/>
    <mergeCell ref="T51:T52"/>
    <mergeCell ref="C55:C56"/>
    <mergeCell ref="D55:D56"/>
    <mergeCell ref="T55:T56"/>
    <mergeCell ref="C53:C54"/>
    <mergeCell ref="D53:D54"/>
    <mergeCell ref="T53:T54"/>
    <mergeCell ref="C45:C48"/>
    <mergeCell ref="D45:D48"/>
    <mergeCell ref="T45:T48"/>
    <mergeCell ref="C49:C50"/>
    <mergeCell ref="D49:D50"/>
    <mergeCell ref="T49:T50"/>
    <mergeCell ref="C41:C44"/>
    <mergeCell ref="D41:D44"/>
    <mergeCell ref="T41:T44"/>
    <mergeCell ref="D1:D2"/>
    <mergeCell ref="H9:J9"/>
    <mergeCell ref="D39:S39"/>
    <mergeCell ref="D40:S40"/>
    <mergeCell ref="H10:AC10"/>
    <mergeCell ref="H11:AC11"/>
    <mergeCell ref="H17:AC17"/>
    <mergeCell ref="H12:AC12"/>
    <mergeCell ref="H13:AC13"/>
    <mergeCell ref="H14:AC14"/>
    <mergeCell ref="H15:AC15"/>
    <mergeCell ref="H16:AC16"/>
  </mergeCells>
  <conditionalFormatting sqref="E7 E9 E12:E13 E38 E36:F36 E23:F26 E32:F34 E16:E17 E19:E21 E28:F30">
    <cfRule type="expression" dxfId="261" priority="10">
      <formula>NOT(A7)</formula>
    </cfRule>
    <cfRule type="expression" priority="11">
      <formula>A7</formula>
    </cfRule>
  </conditionalFormatting>
  <conditionalFormatting sqref="D3:D4">
    <cfRule type="expression" dxfId="260" priority="9">
      <formula>NOT($A$3)</formula>
    </cfRule>
  </conditionalFormatting>
  <conditionalFormatting sqref="H11:H16">
    <cfRule type="expression" dxfId="259" priority="8">
      <formula>NOT(E85)</formula>
    </cfRule>
  </conditionalFormatting>
  <conditionalFormatting sqref="H10">
    <cfRule type="expression" dxfId="258" priority="7">
      <formula>NOT($E$83:$E$84)</formula>
    </cfRule>
  </conditionalFormatting>
  <conditionalFormatting sqref="D41:D43 D65:D67 D69:D71">
    <cfRule type="expression" dxfId="257" priority="6">
      <formula>NOT(A41:A44)</formula>
    </cfRule>
  </conditionalFormatting>
  <conditionalFormatting sqref="D44 D72 D51:D52 D55:D56">
    <cfRule type="expression" dxfId="256" priority="12">
      <formula>NOT(A44:A45)</formula>
    </cfRule>
  </conditionalFormatting>
  <conditionalFormatting sqref="D45:D50">
    <cfRule type="expression" dxfId="255" priority="13">
      <formula>NOT(A45:A50)</formula>
    </cfRule>
  </conditionalFormatting>
  <conditionalFormatting sqref="E31:F31">
    <cfRule type="expression" dxfId="254" priority="4">
      <formula>NOT(A31)</formula>
    </cfRule>
    <cfRule type="expression" priority="5">
      <formula>A31</formula>
    </cfRule>
  </conditionalFormatting>
  <conditionalFormatting sqref="D68">
    <cfRule type="expression" dxfId="253" priority="14">
      <formula>NOT(A68:A72)</formula>
    </cfRule>
  </conditionalFormatting>
  <conditionalFormatting sqref="D57:D58 D63:D64">
    <cfRule type="expression" dxfId="252" priority="15">
      <formula>NOT(A57:A72)</formula>
    </cfRule>
  </conditionalFormatting>
  <conditionalFormatting sqref="D59:D62">
    <cfRule type="expression" dxfId="251" priority="16">
      <formula>NOT(A59:A72)</formula>
    </cfRule>
  </conditionalFormatting>
  <conditionalFormatting sqref="E27:F27">
    <cfRule type="expression" dxfId="250" priority="2">
      <formula>NOT(A27)</formula>
    </cfRule>
    <cfRule type="expression" priority="3">
      <formula>A27</formula>
    </cfRule>
  </conditionalFormatting>
  <conditionalFormatting sqref="D53:D54">
    <cfRule type="expression" dxfId="249" priority="1">
      <formula>NOT(A53:A54)</formula>
    </cfRule>
  </conditionalFormatting>
  <pageMargins left="0.78740157480314965" right="0.78740157480314965" top="1.0629921259842521" bottom="1.0629921259842521" header="0.78740157480314965" footer="0.78740157480314965"/>
  <pageSetup paperSize="9" scale="46" fitToHeight="0" orientation="landscape" useFirstPageNumber="1" horizontalDpi="300" verticalDpi="300" r:id="rId1"/>
  <headerFooter alignWithMargins="0"/>
  <colBreaks count="1" manualBreakCount="1">
    <brk id="3" min="38" max="37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137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AND($E$33)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AND($E$32)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AND($E$32)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AND($E$31,$E$32)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AND($E$33)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AND($E$33)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AND($E$31,$E$33,$E$34)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AND($E$34)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AND($E$35)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3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AND($E$35)</f>
        <v>1</v>
      </c>
      <c r="C23" s="30"/>
      <c r="D23" s="31" t="s">
        <v>138</v>
      </c>
      <c r="E23" s="42"/>
      <c r="F23" s="32"/>
    </row>
    <row r="24" spans="1:6" ht="94.5" x14ac:dyDescent="0.2">
      <c r="A24" s="10" t="s">
        <v>39</v>
      </c>
      <c r="B24" s="30" t="b">
        <f>AND($E$35)</f>
        <v>1</v>
      </c>
      <c r="C24" s="30"/>
      <c r="D24" s="31" t="s">
        <v>139</v>
      </c>
      <c r="E24" s="42"/>
      <c r="F24" s="32"/>
    </row>
    <row r="25" spans="1:6" ht="15.75" x14ac:dyDescent="0.25">
      <c r="A25" s="27"/>
      <c r="B25" s="28"/>
      <c r="C25" s="28"/>
      <c r="D25" s="33"/>
    </row>
    <row r="26" spans="1:6" ht="31.5" x14ac:dyDescent="0.25">
      <c r="A26" s="10" t="s">
        <v>43</v>
      </c>
      <c r="B26" s="30" t="b">
        <f>AND($E$35)</f>
        <v>1</v>
      </c>
      <c r="C26" s="30"/>
      <c r="D26" s="34" t="s">
        <v>44</v>
      </c>
      <c r="E26" s="42"/>
    </row>
    <row r="27" spans="1:6" ht="1.1499999999999999" customHeight="1" x14ac:dyDescent="0.2"/>
    <row r="28" spans="1:6" hidden="1" x14ac:dyDescent="0.2"/>
    <row r="29" spans="1:6" hidden="1" x14ac:dyDescent="0.2"/>
    <row r="30" spans="1:6" ht="25.5" hidden="1" x14ac:dyDescent="0.2">
      <c r="A30" s="36">
        <v>10</v>
      </c>
      <c r="B30" s="37"/>
      <c r="C30" s="37"/>
      <c r="D30" s="40" t="s">
        <v>11</v>
      </c>
      <c r="E30" t="b">
        <f>AND(E31:E32)</f>
        <v>1</v>
      </c>
    </row>
    <row r="31" spans="1:6" hidden="1" x14ac:dyDescent="0.2">
      <c r="A31" s="36">
        <v>11</v>
      </c>
      <c r="B31" s="37"/>
      <c r="C31" s="37"/>
      <c r="D31" s="40" t="s">
        <v>45</v>
      </c>
      <c r="E31" s="39" t="b">
        <f>(E13=E19)</f>
        <v>1</v>
      </c>
      <c r="F31" s="4">
        <v>3.5</v>
      </c>
    </row>
    <row r="32" spans="1:6" customFormat="1" hidden="1" x14ac:dyDescent="0.2">
      <c r="A32" s="36">
        <v>12</v>
      </c>
      <c r="B32" s="37"/>
      <c r="C32" s="37"/>
      <c r="D32" s="40" t="s">
        <v>46</v>
      </c>
      <c r="E32" s="39" t="b">
        <f>(E13&lt;=SUM(E9,E12))</f>
        <v>1</v>
      </c>
      <c r="F32" t="s">
        <v>47</v>
      </c>
    </row>
    <row r="33" spans="1:6" customFormat="1" hidden="1" x14ac:dyDescent="0.2">
      <c r="A33" s="36">
        <v>20</v>
      </c>
      <c r="B33" s="37"/>
      <c r="C33" s="37"/>
      <c r="D33" s="40" t="s">
        <v>14</v>
      </c>
      <c r="E33" s="39" t="b">
        <f>(E7=SUM(E16:E17,E19))</f>
        <v>1</v>
      </c>
      <c r="F33" t="s">
        <v>48</v>
      </c>
    </row>
    <row r="34" spans="1:6" customFormat="1" hidden="1" x14ac:dyDescent="0.2">
      <c r="A34" s="36">
        <v>30</v>
      </c>
      <c r="B34" s="37"/>
      <c r="C34" s="37"/>
      <c r="D34" s="40" t="s">
        <v>49</v>
      </c>
      <c r="E34" s="39" t="b">
        <f>(E19=SUM(E20,E21,E26))</f>
        <v>1</v>
      </c>
      <c r="F34" t="s">
        <v>50</v>
      </c>
    </row>
    <row r="35" spans="1:6" customFormat="1" hidden="1" x14ac:dyDescent="0.2">
      <c r="A35" s="36">
        <v>40</v>
      </c>
      <c r="B35" s="37"/>
      <c r="C35" s="37"/>
      <c r="D35" s="40" t="s">
        <v>51</v>
      </c>
      <c r="E35" s="39" t="b">
        <f>(E26=SUM(E23:E24))</f>
        <v>1</v>
      </c>
      <c r="F35">
        <v>8.9</v>
      </c>
    </row>
    <row r="36" spans="1:6" customFormat="1" hidden="1" x14ac:dyDescent="0.2">
      <c r="A36" s="36"/>
      <c r="B36" s="37"/>
      <c r="C36" s="37"/>
      <c r="D36" s="38"/>
      <c r="E36" s="4" t="b">
        <f>AND($E$31:$E$35)</f>
        <v>1</v>
      </c>
    </row>
    <row r="37" spans="1:6" customFormat="1" x14ac:dyDescent="0.2">
      <c r="A37" s="4"/>
      <c r="B37" s="35"/>
      <c r="C37" s="35"/>
      <c r="D37" s="4"/>
      <c r="E37" s="4"/>
    </row>
    <row r="38" spans="1:6" customFormat="1" x14ac:dyDescent="0.2">
      <c r="A38" s="4"/>
      <c r="B38" s="35"/>
      <c r="C38" s="35"/>
      <c r="D38" s="4"/>
      <c r="E38" s="4"/>
    </row>
  </sheetData>
  <sheetProtection algorithmName="SHA-512" hashValue="QrmTnJxNXKgoT6hHTvuo4hx9OHceYAyBCPPGNF8nN5+N4lGaVst8uDOIFdo/QMb5PutTICM8bIci1h/7lQcjOg==" saltValue="3ED+qAzicbFISWj/ldvIcA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6 E16:E17 E19:E21 E23:F23">
    <cfRule type="expression" priority="5">
      <formula>B7</formula>
    </cfRule>
    <cfRule type="expression" dxfId="141" priority="6">
      <formula>NOT(B7)</formula>
    </cfRule>
  </conditionalFormatting>
  <conditionalFormatting sqref="I10">
    <cfRule type="expression" dxfId="140" priority="8">
      <formula>NOT($E$30)</formula>
    </cfRule>
  </conditionalFormatting>
  <conditionalFormatting sqref="I11:I15">
    <cfRule type="expression" dxfId="139" priority="7">
      <formula>NOT(E33)</formula>
    </cfRule>
  </conditionalFormatting>
  <conditionalFormatting sqref="H25:H35 H3:H23">
    <cfRule type="expression" priority="9">
      <formula>$E$36</formula>
    </cfRule>
    <cfRule type="expression" dxfId="138" priority="10">
      <formula>NOT($E$36)</formula>
    </cfRule>
  </conditionalFormatting>
  <conditionalFormatting sqref="E24:F24">
    <cfRule type="expression" priority="1">
      <formula>B24</formula>
    </cfRule>
    <cfRule type="expression" dxfId="137" priority="2">
      <formula>NOT(B24)</formula>
    </cfRule>
  </conditionalFormatting>
  <conditionalFormatting sqref="H24">
    <cfRule type="expression" priority="3">
      <formula>$E$36</formula>
    </cfRule>
    <cfRule type="expression" dxfId="136" priority="4">
      <formula>NOT($E$36)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140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AND($E$33)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AND($E$32)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AND($E$32)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AND($E$31,$E$32)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AND($E$33)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AND($E$33)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AND($E$31,$E$33,$E$34)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AND($E$34)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AND($E$35)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3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AND($E$35)</f>
        <v>1</v>
      </c>
      <c r="C23" s="30"/>
      <c r="D23" s="31" t="s">
        <v>141</v>
      </c>
      <c r="E23" s="42"/>
      <c r="F23" s="32"/>
    </row>
    <row r="24" spans="1:6" ht="31.5" x14ac:dyDescent="0.2">
      <c r="A24" s="10" t="s">
        <v>29</v>
      </c>
      <c r="B24" s="30" t="b">
        <f>AND($E$35)</f>
        <v>1</v>
      </c>
      <c r="C24" s="30"/>
      <c r="D24" s="31" t="s">
        <v>142</v>
      </c>
      <c r="E24" s="42"/>
      <c r="F24" s="32"/>
    </row>
    <row r="25" spans="1:6" ht="15.75" x14ac:dyDescent="0.25">
      <c r="A25" s="27"/>
      <c r="B25" s="28"/>
      <c r="C25" s="28"/>
      <c r="D25" s="33"/>
    </row>
    <row r="26" spans="1:6" ht="31.5" x14ac:dyDescent="0.25">
      <c r="A26" s="10" t="s">
        <v>43</v>
      </c>
      <c r="B26" s="30" t="b">
        <f>AND($E$35)</f>
        <v>1</v>
      </c>
      <c r="C26" s="30"/>
      <c r="D26" s="34" t="s">
        <v>44</v>
      </c>
      <c r="E26" s="42"/>
    </row>
    <row r="27" spans="1:6" ht="1.1499999999999999" customHeight="1" x14ac:dyDescent="0.2"/>
    <row r="28" spans="1:6" hidden="1" x14ac:dyDescent="0.2"/>
    <row r="29" spans="1:6" hidden="1" x14ac:dyDescent="0.2"/>
    <row r="30" spans="1:6" ht="25.5" hidden="1" x14ac:dyDescent="0.2">
      <c r="A30" s="36">
        <v>10</v>
      </c>
      <c r="B30" s="37"/>
      <c r="C30" s="37"/>
      <c r="D30" s="40" t="s">
        <v>11</v>
      </c>
      <c r="E30" t="b">
        <f>AND(E31:E32)</f>
        <v>1</v>
      </c>
    </row>
    <row r="31" spans="1:6" hidden="1" x14ac:dyDescent="0.2">
      <c r="A31" s="36">
        <v>11</v>
      </c>
      <c r="B31" s="37"/>
      <c r="C31" s="37"/>
      <c r="D31" s="40" t="s">
        <v>45</v>
      </c>
      <c r="E31" s="39" t="b">
        <f>(E13=E19)</f>
        <v>1</v>
      </c>
      <c r="F31" s="4">
        <v>3.5</v>
      </c>
    </row>
    <row r="32" spans="1:6" customFormat="1" hidden="1" x14ac:dyDescent="0.2">
      <c r="A32" s="36">
        <v>12</v>
      </c>
      <c r="B32" s="37"/>
      <c r="C32" s="37"/>
      <c r="D32" s="40" t="s">
        <v>46</v>
      </c>
      <c r="E32" s="39" t="b">
        <f>(E13&lt;=SUM(E9,E12))</f>
        <v>1</v>
      </c>
      <c r="F32" t="s">
        <v>47</v>
      </c>
    </row>
    <row r="33" spans="1:6" customFormat="1" hidden="1" x14ac:dyDescent="0.2">
      <c r="A33" s="36">
        <v>20</v>
      </c>
      <c r="B33" s="37"/>
      <c r="C33" s="37"/>
      <c r="D33" s="40" t="s">
        <v>14</v>
      </c>
      <c r="E33" s="39" t="b">
        <f>(E7=SUM(E16:E17,E19))</f>
        <v>1</v>
      </c>
      <c r="F33" t="s">
        <v>48</v>
      </c>
    </row>
    <row r="34" spans="1:6" customFormat="1" hidden="1" x14ac:dyDescent="0.2">
      <c r="A34" s="36">
        <v>30</v>
      </c>
      <c r="B34" s="37"/>
      <c r="C34" s="37"/>
      <c r="D34" s="40" t="s">
        <v>49</v>
      </c>
      <c r="E34" s="39" t="b">
        <f>(E19=SUM(E20,E21,E26))</f>
        <v>1</v>
      </c>
      <c r="F34" t="s">
        <v>50</v>
      </c>
    </row>
    <row r="35" spans="1:6" customFormat="1" hidden="1" x14ac:dyDescent="0.2">
      <c r="A35" s="36">
        <v>40</v>
      </c>
      <c r="B35" s="37"/>
      <c r="C35" s="37"/>
      <c r="D35" s="40" t="s">
        <v>51</v>
      </c>
      <c r="E35" s="39" t="b">
        <f>(E26=SUM(E23:E24))</f>
        <v>1</v>
      </c>
      <c r="F35">
        <v>8.9</v>
      </c>
    </row>
    <row r="36" spans="1:6" customFormat="1" hidden="1" x14ac:dyDescent="0.2">
      <c r="A36" s="36"/>
      <c r="B36" s="37"/>
      <c r="C36" s="37"/>
      <c r="D36" s="38"/>
      <c r="E36" s="4" t="b">
        <f>AND($E$31:$E$35)</f>
        <v>1</v>
      </c>
    </row>
    <row r="37" spans="1:6" customFormat="1" x14ac:dyDescent="0.2">
      <c r="A37" s="4"/>
      <c r="B37" s="35"/>
      <c r="C37" s="35"/>
      <c r="D37" s="4"/>
      <c r="E37" s="4"/>
    </row>
    <row r="38" spans="1:6" customFormat="1" x14ac:dyDescent="0.2">
      <c r="A38" s="4"/>
      <c r="B38" s="35"/>
      <c r="C38" s="35"/>
      <c r="D38" s="4"/>
      <c r="E38" s="4"/>
    </row>
  </sheetData>
  <sheetProtection algorithmName="SHA-512" hashValue="BxKDsSMk41rroswRLaOlA6kUg4mMr8UbS1JEudn90ML7roxLFDN/nntVBZrUOzZqPMFcfwEgMTTI2VFEoUizjA==" saltValue="cOJxHWcCIBNTqagDlLS8KQ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6 E16:E17 E19:E21 E23:F23">
    <cfRule type="expression" priority="5">
      <formula>B7</formula>
    </cfRule>
    <cfRule type="expression" dxfId="135" priority="6">
      <formula>NOT(B7)</formula>
    </cfRule>
  </conditionalFormatting>
  <conditionalFormatting sqref="I10">
    <cfRule type="expression" dxfId="134" priority="8">
      <formula>NOT($E$30)</formula>
    </cfRule>
  </conditionalFormatting>
  <conditionalFormatting sqref="I11:I15">
    <cfRule type="expression" dxfId="133" priority="7">
      <formula>NOT(E33)</formula>
    </cfRule>
  </conditionalFormatting>
  <conditionalFormatting sqref="H25:H35 H3:H23">
    <cfRule type="expression" priority="9">
      <formula>$E$36</formula>
    </cfRule>
    <cfRule type="expression" dxfId="132" priority="10">
      <formula>NOT($E$36)</formula>
    </cfRule>
  </conditionalFormatting>
  <conditionalFormatting sqref="E24:F24">
    <cfRule type="expression" priority="1">
      <formula>B24</formula>
    </cfRule>
    <cfRule type="expression" dxfId="131" priority="2">
      <formula>NOT(B24)</formula>
    </cfRule>
  </conditionalFormatting>
  <conditionalFormatting sqref="H24">
    <cfRule type="expression" priority="3">
      <formula>$E$36</formula>
    </cfRule>
    <cfRule type="expression" dxfId="130" priority="4">
      <formula>NOT($E$36)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2" width="6.7109375" style="35" hidden="1" customWidth="1"/>
    <col min="3" max="3" width="4.7109375" style="35" hidden="1" customWidth="1"/>
    <col min="4" max="4" width="81.28515625" style="4" customWidth="1"/>
    <col min="5" max="5" width="8.7109375" style="4" customWidth="1"/>
    <col min="6" max="6" width="8.7109375" style="4" hidden="1" customWidth="1"/>
    <col min="7" max="7" width="6.1406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55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143</v>
      </c>
    </row>
    <row r="5" spans="1:29" ht="15.75" x14ac:dyDescent="0.25">
      <c r="A5" s="1"/>
      <c r="B5" s="2"/>
      <c r="C5" s="2"/>
      <c r="D5" s="43" t="s">
        <v>56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AND($E$44)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AND($E$43)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57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AND($E$43)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AND($E$42,$E$43)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 t="s">
        <v>58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 t="s">
        <v>59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AND($E$44)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AND($E$44)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AND($E$42,$E$44,$E$45)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AND($E$45)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AND($E$46)</f>
        <v>1</v>
      </c>
      <c r="C21" s="26"/>
      <c r="D21" s="12" t="s">
        <v>30</v>
      </c>
      <c r="E21" s="42"/>
    </row>
    <row r="22" spans="1:6" ht="34.15" customHeight="1" x14ac:dyDescent="0.25">
      <c r="A22" s="27"/>
      <c r="B22" s="28"/>
      <c r="C22" s="28"/>
      <c r="D22" s="20" t="s">
        <v>60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AND($E$46)</f>
        <v>1</v>
      </c>
      <c r="C23" s="30"/>
      <c r="D23" s="31" t="s">
        <v>144</v>
      </c>
      <c r="E23" s="42"/>
      <c r="F23" s="32"/>
    </row>
    <row r="24" spans="1:6" ht="31.5" x14ac:dyDescent="0.2">
      <c r="A24" s="10" t="s">
        <v>29</v>
      </c>
      <c r="B24" s="30" t="b">
        <f>AND($E$46)</f>
        <v>1</v>
      </c>
      <c r="C24" s="30"/>
      <c r="D24" s="31" t="s">
        <v>145</v>
      </c>
      <c r="E24" s="42"/>
      <c r="F24" s="32"/>
    </row>
    <row r="25" spans="1:6" ht="94.5" x14ac:dyDescent="0.2">
      <c r="A25" s="10" t="s">
        <v>39</v>
      </c>
      <c r="B25" s="30" t="b">
        <f>AND($E$46)</f>
        <v>1</v>
      </c>
      <c r="C25" s="30"/>
      <c r="D25" s="31" t="s">
        <v>146</v>
      </c>
      <c r="E25" s="42"/>
      <c r="F25" s="32"/>
    </row>
    <row r="26" spans="1:6" ht="15.75" x14ac:dyDescent="0.25">
      <c r="A26" s="27"/>
      <c r="B26" s="28"/>
      <c r="C26" s="28"/>
      <c r="D26" s="33"/>
    </row>
    <row r="27" spans="1:6" ht="31.5" x14ac:dyDescent="0.25">
      <c r="A27" s="10" t="s">
        <v>43</v>
      </c>
      <c r="B27" s="30" t="b">
        <f>AND($E$46)</f>
        <v>1</v>
      </c>
      <c r="C27" s="30"/>
      <c r="D27" s="34" t="s">
        <v>44</v>
      </c>
      <c r="E27" s="42"/>
    </row>
    <row r="29" spans="1:6" ht="31.5" x14ac:dyDescent="0.25">
      <c r="D29" s="44" t="s">
        <v>61</v>
      </c>
    </row>
    <row r="30" spans="1:6" ht="15.75" x14ac:dyDescent="0.25">
      <c r="D30" s="45"/>
    </row>
    <row r="31" spans="1:6" ht="15.75" x14ac:dyDescent="0.25">
      <c r="A31" s="10" t="s">
        <v>62</v>
      </c>
      <c r="B31" s="30" t="b">
        <f>AND($E$42,$E$48)</f>
        <v>1</v>
      </c>
      <c r="C31" s="30"/>
      <c r="D31" s="34" t="s">
        <v>63</v>
      </c>
      <c r="E31" s="42"/>
    </row>
    <row r="32" spans="1:6" ht="31.5" x14ac:dyDescent="0.25">
      <c r="A32" s="10" t="s">
        <v>64</v>
      </c>
      <c r="B32" s="30" t="b">
        <f>AND($E$48)</f>
        <v>1</v>
      </c>
      <c r="C32" s="30"/>
      <c r="D32" s="34" t="s">
        <v>65</v>
      </c>
      <c r="E32" s="42"/>
    </row>
    <row r="33" spans="1:6" ht="15.75" x14ac:dyDescent="0.25">
      <c r="A33" s="46"/>
      <c r="B33" s="47"/>
      <c r="C33" s="47"/>
      <c r="D33" s="48"/>
      <c r="E33" s="54"/>
    </row>
    <row r="34" spans="1:6" ht="31.5" x14ac:dyDescent="0.25">
      <c r="A34" s="46"/>
      <c r="B34" s="47"/>
      <c r="C34" s="47"/>
      <c r="D34" s="20" t="s">
        <v>66</v>
      </c>
      <c r="E34" s="29" t="s">
        <v>32</v>
      </c>
    </row>
    <row r="35" spans="1:6" ht="31.5" x14ac:dyDescent="0.2">
      <c r="A35" s="10" t="s">
        <v>6</v>
      </c>
      <c r="B35" s="30" t="b">
        <f>AND($E$46)</f>
        <v>1</v>
      </c>
      <c r="C35" s="30"/>
      <c r="D35" s="31" t="s">
        <v>144</v>
      </c>
      <c r="E35" s="42"/>
    </row>
    <row r="36" spans="1:6" ht="31.5" x14ac:dyDescent="0.2">
      <c r="A36" s="10" t="s">
        <v>29</v>
      </c>
      <c r="B36" s="30" t="b">
        <f>AND($E$46)</f>
        <v>1</v>
      </c>
      <c r="C36" s="30"/>
      <c r="D36" s="31" t="s">
        <v>145</v>
      </c>
      <c r="E36" s="42"/>
    </row>
    <row r="37" spans="1:6" ht="94.5" x14ac:dyDescent="0.2">
      <c r="A37" s="10" t="s">
        <v>39</v>
      </c>
      <c r="B37" s="30" t="b">
        <f>AND($E$46)</f>
        <v>1</v>
      </c>
      <c r="C37" s="30"/>
      <c r="D37" s="31" t="s">
        <v>146</v>
      </c>
      <c r="E37" s="42"/>
    </row>
    <row r="38" spans="1:6" ht="15.75" x14ac:dyDescent="0.25">
      <c r="A38" s="46"/>
      <c r="B38" s="47"/>
      <c r="C38" s="47"/>
      <c r="D38" s="20"/>
      <c r="E38" s="54"/>
    </row>
    <row r="39" spans="1:6" ht="31.5" x14ac:dyDescent="0.25">
      <c r="A39" s="10" t="s">
        <v>67</v>
      </c>
      <c r="B39" s="30" t="b">
        <f>AND($E$47,$E$48)</f>
        <v>1</v>
      </c>
      <c r="C39" s="30"/>
      <c r="D39" s="34" t="s">
        <v>68</v>
      </c>
      <c r="E39" s="42"/>
    </row>
    <row r="40" spans="1:6" ht="15.75" x14ac:dyDescent="0.25">
      <c r="A40" s="46"/>
      <c r="B40" s="47"/>
      <c r="C40" s="47"/>
      <c r="D40" s="48"/>
      <c r="E40" s="54"/>
    </row>
    <row r="41" spans="1:6" ht="25.5" hidden="1" x14ac:dyDescent="0.2">
      <c r="A41" s="36">
        <v>10</v>
      </c>
      <c r="B41" s="37"/>
      <c r="C41" s="37"/>
      <c r="D41" s="40" t="s">
        <v>57</v>
      </c>
      <c r="E41" t="b">
        <f>AND(E42:E43)</f>
        <v>1</v>
      </c>
    </row>
    <row r="42" spans="1:6" hidden="1" x14ac:dyDescent="0.2">
      <c r="A42" s="36">
        <v>11</v>
      </c>
      <c r="B42" s="37"/>
      <c r="C42" s="37"/>
      <c r="D42" s="40" t="s">
        <v>69</v>
      </c>
      <c r="E42" s="39" t="b">
        <f>(E13=SUM(E19,E31))</f>
        <v>1</v>
      </c>
      <c r="F42" s="4" t="s">
        <v>70</v>
      </c>
    </row>
    <row r="43" spans="1:6" customFormat="1" hidden="1" x14ac:dyDescent="0.2">
      <c r="A43" s="36">
        <v>12</v>
      </c>
      <c r="B43" s="37"/>
      <c r="C43" s="37"/>
      <c r="D43" s="40" t="s">
        <v>46</v>
      </c>
      <c r="E43" s="39" t="b">
        <f>(E13&lt;=SUM(E9,E12))</f>
        <v>1</v>
      </c>
      <c r="F43" t="s">
        <v>47</v>
      </c>
    </row>
    <row r="44" spans="1:6" customFormat="1" hidden="1" x14ac:dyDescent="0.2">
      <c r="A44" s="36">
        <v>20</v>
      </c>
      <c r="B44" s="37"/>
      <c r="C44" s="37"/>
      <c r="D44" s="40" t="s">
        <v>14</v>
      </c>
      <c r="E44" s="39" t="b">
        <f>(E7=SUM(E16:E17,E19))</f>
        <v>1</v>
      </c>
      <c r="F44" t="s">
        <v>48</v>
      </c>
    </row>
    <row r="45" spans="1:6" customFormat="1" hidden="1" x14ac:dyDescent="0.2">
      <c r="A45" s="36">
        <v>30</v>
      </c>
      <c r="B45" s="37"/>
      <c r="C45" s="37"/>
      <c r="D45" s="40" t="s">
        <v>49</v>
      </c>
      <c r="E45" s="39" t="b">
        <f>(E19=SUM(E20,E21,E27))</f>
        <v>1</v>
      </c>
      <c r="F45" t="s">
        <v>50</v>
      </c>
    </row>
    <row r="46" spans="1:6" customFormat="1" hidden="1" x14ac:dyDescent="0.2">
      <c r="A46" s="36">
        <v>40</v>
      </c>
      <c r="B46" s="37"/>
      <c r="C46" s="37"/>
      <c r="D46" s="40" t="s">
        <v>51</v>
      </c>
      <c r="E46" s="39" t="b">
        <f>(E27=SUM(E23:E25))</f>
        <v>1</v>
      </c>
      <c r="F46">
        <v>8.9</v>
      </c>
    </row>
    <row r="47" spans="1:6" customFormat="1" hidden="1" x14ac:dyDescent="0.2">
      <c r="A47" s="36">
        <v>50</v>
      </c>
      <c r="B47" s="37"/>
      <c r="C47" s="37"/>
      <c r="D47" s="40" t="s">
        <v>58</v>
      </c>
      <c r="E47" s="39" t="b">
        <f>(E39=SUM(E35:E37))</f>
        <v>1</v>
      </c>
      <c r="F47">
        <v>12.13</v>
      </c>
    </row>
    <row r="48" spans="1:6" customFormat="1" hidden="1" x14ac:dyDescent="0.2">
      <c r="A48" s="36">
        <v>60</v>
      </c>
      <c r="B48" s="37"/>
      <c r="C48" s="37"/>
      <c r="D48" s="40" t="s">
        <v>59</v>
      </c>
      <c r="E48" s="39" t="b">
        <f>(E31=SUM(E32,E39))</f>
        <v>1</v>
      </c>
      <c r="F48" t="s">
        <v>71</v>
      </c>
    </row>
    <row r="49" spans="1:5" customFormat="1" hidden="1" x14ac:dyDescent="0.2">
      <c r="A49" s="36"/>
      <c r="B49" s="37"/>
      <c r="C49" s="37"/>
      <c r="D49" s="38"/>
      <c r="E49" s="4" t="b">
        <f>AND($E$42:$E$46)</f>
        <v>1</v>
      </c>
    </row>
    <row r="50" spans="1:5" customFormat="1" x14ac:dyDescent="0.2">
      <c r="A50" s="4"/>
      <c r="B50" s="35"/>
      <c r="C50" s="35"/>
      <c r="D50" s="4"/>
      <c r="E50" s="4"/>
    </row>
    <row r="51" spans="1:5" customFormat="1" x14ac:dyDescent="0.2">
      <c r="A51" s="4"/>
      <c r="B51" s="35"/>
      <c r="C51" s="35"/>
      <c r="D51" s="4"/>
      <c r="E51" s="4"/>
    </row>
  </sheetData>
  <sheetProtection algorithmName="SHA-512" hashValue="xWej2cMjwXO0NYvIzFhvRDo3AaFMN5ddu5vK72OeguFcc/NMleio8uuuT42WujZFxeztnWks8i8VWiSR1lNYZQ==" saltValue="p2F5IN2RwwUdIhOj4Q92CA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7 E16:E17 E19:E21 E40 E35:E36 E23:F24">
    <cfRule type="expression" priority="19">
      <formula>B7</formula>
    </cfRule>
    <cfRule type="expression" dxfId="129" priority="20">
      <formula>NOT(B7)</formula>
    </cfRule>
  </conditionalFormatting>
  <conditionalFormatting sqref="I10">
    <cfRule type="expression" dxfId="128" priority="22">
      <formula>NOT($E$41)</formula>
    </cfRule>
  </conditionalFormatting>
  <conditionalFormatting sqref="I11:I15">
    <cfRule type="expression" dxfId="127" priority="21">
      <formula>NOT(E44)</formula>
    </cfRule>
  </conditionalFormatting>
  <conditionalFormatting sqref="H26:H30 H3:H24 H32:H46">
    <cfRule type="expression" priority="23">
      <formula>$E$49</formula>
    </cfRule>
    <cfRule type="expression" dxfId="126" priority="24">
      <formula>NOT($E$49)</formula>
    </cfRule>
  </conditionalFormatting>
  <conditionalFormatting sqref="E25:F25">
    <cfRule type="expression" priority="15">
      <formula>B25</formula>
    </cfRule>
    <cfRule type="expression" dxfId="125" priority="16">
      <formula>NOT(B25)</formula>
    </cfRule>
  </conditionalFormatting>
  <conditionalFormatting sqref="H25">
    <cfRule type="expression" priority="17">
      <formula>$E$49</formula>
    </cfRule>
    <cfRule type="expression" dxfId="124" priority="18">
      <formula>NOT($E$49)</formula>
    </cfRule>
  </conditionalFormatting>
  <conditionalFormatting sqref="E32:E33 E38">
    <cfRule type="expression" priority="13">
      <formula>B32</formula>
    </cfRule>
    <cfRule type="expression" dxfId="123" priority="14">
      <formula>NOT(B32)</formula>
    </cfRule>
  </conditionalFormatting>
  <conditionalFormatting sqref="E31">
    <cfRule type="expression" priority="9">
      <formula>B31</formula>
    </cfRule>
    <cfRule type="expression" dxfId="122" priority="10">
      <formula>NOT(B31)</formula>
    </cfRule>
  </conditionalFormatting>
  <conditionalFormatting sqref="H31">
    <cfRule type="expression" priority="11">
      <formula>$E$49</formula>
    </cfRule>
    <cfRule type="expression" dxfId="121" priority="12">
      <formula>NOT($E$49)</formula>
    </cfRule>
  </conditionalFormatting>
  <conditionalFormatting sqref="E37">
    <cfRule type="expression" priority="7">
      <formula>B37</formula>
    </cfRule>
    <cfRule type="expression" dxfId="120" priority="8">
      <formula>NOT(B37)</formula>
    </cfRule>
  </conditionalFormatting>
  <conditionalFormatting sqref="E39">
    <cfRule type="expression" priority="5">
      <formula>B39</formula>
    </cfRule>
    <cfRule type="expression" dxfId="119" priority="6">
      <formula>NOT(B39)</formula>
    </cfRule>
  </conditionalFormatting>
  <conditionalFormatting sqref="H47">
    <cfRule type="expression" priority="3">
      <formula>$E$49</formula>
    </cfRule>
    <cfRule type="expression" dxfId="118" priority="4">
      <formula>NOT($E$49)</formula>
    </cfRule>
  </conditionalFormatting>
  <conditionalFormatting sqref="H48">
    <cfRule type="expression" priority="1">
      <formula>$E$49</formula>
    </cfRule>
    <cfRule type="expression" dxfId="117" priority="2">
      <formula>NOT($E$49)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147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AND($E$33)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AND($E$32)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AND($E$32)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AND($E$31,$E$32)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AND($E$33)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AND($E$33)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AND($E$31,$E$33,$E$34)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AND($E$34)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AND($E$35)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3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AND($E$35)</f>
        <v>1</v>
      </c>
      <c r="C23" s="30"/>
      <c r="D23" s="31" t="s">
        <v>148</v>
      </c>
      <c r="E23" s="42"/>
      <c r="F23" s="32"/>
    </row>
    <row r="24" spans="1:6" ht="31.5" x14ac:dyDescent="0.2">
      <c r="A24" s="10" t="s">
        <v>29</v>
      </c>
      <c r="B24" s="30" t="b">
        <f>AND($E$35)</f>
        <v>1</v>
      </c>
      <c r="C24" s="30"/>
      <c r="D24" s="31" t="s">
        <v>149</v>
      </c>
      <c r="E24" s="42"/>
      <c r="F24" s="32"/>
    </row>
    <row r="25" spans="1:6" ht="15.75" x14ac:dyDescent="0.25">
      <c r="A25" s="27"/>
      <c r="B25" s="28"/>
      <c r="C25" s="28"/>
      <c r="D25" s="33"/>
    </row>
    <row r="26" spans="1:6" ht="31.5" x14ac:dyDescent="0.25">
      <c r="A26" s="10" t="s">
        <v>43</v>
      </c>
      <c r="B26" s="30" t="b">
        <f>AND($E$35)</f>
        <v>1</v>
      </c>
      <c r="C26" s="30"/>
      <c r="D26" s="34" t="s">
        <v>44</v>
      </c>
      <c r="E26" s="42"/>
    </row>
    <row r="27" spans="1:6" ht="1.1499999999999999" customHeight="1" x14ac:dyDescent="0.2"/>
    <row r="28" spans="1:6" hidden="1" x14ac:dyDescent="0.2"/>
    <row r="29" spans="1:6" hidden="1" x14ac:dyDescent="0.2"/>
    <row r="30" spans="1:6" ht="25.5" hidden="1" x14ac:dyDescent="0.2">
      <c r="A30" s="36">
        <v>10</v>
      </c>
      <c r="B30" s="37"/>
      <c r="C30" s="37"/>
      <c r="D30" s="40" t="s">
        <v>11</v>
      </c>
      <c r="E30" t="b">
        <f>AND(E31:E32)</f>
        <v>1</v>
      </c>
    </row>
    <row r="31" spans="1:6" hidden="1" x14ac:dyDescent="0.2">
      <c r="A31" s="36">
        <v>11</v>
      </c>
      <c r="B31" s="37"/>
      <c r="C31" s="37"/>
      <c r="D31" s="40" t="s">
        <v>45</v>
      </c>
      <c r="E31" s="39" t="b">
        <f>(E13=E19)</f>
        <v>1</v>
      </c>
      <c r="F31" s="4">
        <v>3.5</v>
      </c>
    </row>
    <row r="32" spans="1:6" customFormat="1" hidden="1" x14ac:dyDescent="0.2">
      <c r="A32" s="36">
        <v>12</v>
      </c>
      <c r="B32" s="37"/>
      <c r="C32" s="37"/>
      <c r="D32" s="40" t="s">
        <v>46</v>
      </c>
      <c r="E32" s="39" t="b">
        <f>(E13&lt;=SUM(E9,E12))</f>
        <v>1</v>
      </c>
      <c r="F32" t="s">
        <v>47</v>
      </c>
    </row>
    <row r="33" spans="1:6" customFormat="1" hidden="1" x14ac:dyDescent="0.2">
      <c r="A33" s="36">
        <v>20</v>
      </c>
      <c r="B33" s="37"/>
      <c r="C33" s="37"/>
      <c r="D33" s="40" t="s">
        <v>14</v>
      </c>
      <c r="E33" s="39" t="b">
        <f>(E7=SUM(E16:E17,E19))</f>
        <v>1</v>
      </c>
      <c r="F33" t="s">
        <v>48</v>
      </c>
    </row>
    <row r="34" spans="1:6" customFormat="1" hidden="1" x14ac:dyDescent="0.2">
      <c r="A34" s="36">
        <v>30</v>
      </c>
      <c r="B34" s="37"/>
      <c r="C34" s="37"/>
      <c r="D34" s="40" t="s">
        <v>49</v>
      </c>
      <c r="E34" s="39" t="b">
        <f>(E19=SUM(E20,E21,E26))</f>
        <v>1</v>
      </c>
      <c r="F34" t="s">
        <v>50</v>
      </c>
    </row>
    <row r="35" spans="1:6" customFormat="1" hidden="1" x14ac:dyDescent="0.2">
      <c r="A35" s="36">
        <v>40</v>
      </c>
      <c r="B35" s="37"/>
      <c r="C35" s="37"/>
      <c r="D35" s="40" t="s">
        <v>51</v>
      </c>
      <c r="E35" s="39" t="b">
        <f>(E26=SUM(E23:E24))</f>
        <v>1</v>
      </c>
      <c r="F35">
        <v>8.9</v>
      </c>
    </row>
    <row r="36" spans="1:6" customFormat="1" hidden="1" x14ac:dyDescent="0.2">
      <c r="A36" s="36"/>
      <c r="B36" s="37"/>
      <c r="C36" s="37"/>
      <c r="D36" s="38"/>
      <c r="E36" s="4" t="b">
        <f>AND($E$31:$E$35)</f>
        <v>1</v>
      </c>
    </row>
    <row r="37" spans="1:6" customFormat="1" x14ac:dyDescent="0.2">
      <c r="A37" s="4"/>
      <c r="B37" s="35"/>
      <c r="C37" s="35"/>
      <c r="D37" s="4"/>
      <c r="E37" s="4"/>
    </row>
    <row r="38" spans="1:6" customFormat="1" x14ac:dyDescent="0.2">
      <c r="A38" s="4"/>
      <c r="B38" s="35"/>
      <c r="C38" s="35"/>
      <c r="D38" s="4"/>
      <c r="E38" s="4"/>
    </row>
  </sheetData>
  <sheetProtection algorithmName="SHA-512" hashValue="86xdloDTRC0F9CR+1ZDDv/Z4Xi3UO7IsmHOaOhdG2MNsOIndi7qVUHgV6+zgxWs+JmQdgjXzlgO3mzowpLc/SA==" saltValue="UMjJdlzEUa1ulqn1+YUV2A==" spinCount="100000" sheet="1" selectLockedCells="1"/>
  <mergeCells count="7">
    <mergeCell ref="I14:AC14"/>
    <mergeCell ref="I15:AC15"/>
    <mergeCell ref="D1:D2"/>
    <mergeCell ref="I10:AC10"/>
    <mergeCell ref="I11:AC11"/>
    <mergeCell ref="I12:AC12"/>
    <mergeCell ref="I13:AC13"/>
  </mergeCells>
  <conditionalFormatting sqref="E7 E9 E12:E13 E26 E16:E17 E19:E21 E23:F23">
    <cfRule type="expression" priority="5">
      <formula>B7</formula>
    </cfRule>
    <cfRule type="expression" dxfId="116" priority="6">
      <formula>NOT(B7)</formula>
    </cfRule>
  </conditionalFormatting>
  <conditionalFormatting sqref="I10">
    <cfRule type="expression" dxfId="115" priority="8">
      <formula>NOT($E$30)</formula>
    </cfRule>
  </conditionalFormatting>
  <conditionalFormatting sqref="I11:I15">
    <cfRule type="expression" dxfId="114" priority="7">
      <formula>NOT(E33)</formula>
    </cfRule>
  </conditionalFormatting>
  <conditionalFormatting sqref="H25:H35 H3:H23">
    <cfRule type="expression" priority="9">
      <formula>$E$36</formula>
    </cfRule>
    <cfRule type="expression" dxfId="113" priority="10">
      <formula>NOT($E$36)</formula>
    </cfRule>
  </conditionalFormatting>
  <conditionalFormatting sqref="E24:F24">
    <cfRule type="expression" priority="1">
      <formula>B24</formula>
    </cfRule>
    <cfRule type="expression" dxfId="112" priority="2">
      <formula>NOT(B24)</formula>
    </cfRule>
  </conditionalFormatting>
  <conditionalFormatting sqref="H24">
    <cfRule type="expression" priority="3">
      <formula>$E$36</formula>
    </cfRule>
    <cfRule type="expression" dxfId="111" priority="4">
      <formula>NOT($E$36)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2" width="6.7109375" style="35" hidden="1" customWidth="1"/>
    <col min="3" max="3" width="4.7109375" style="35" hidden="1" customWidth="1"/>
    <col min="4" max="4" width="81.28515625" style="4" customWidth="1"/>
    <col min="5" max="5" width="8.7109375" style="4" customWidth="1"/>
    <col min="6" max="6" width="8.7109375" style="4" hidden="1" customWidth="1"/>
    <col min="7" max="7" width="6.1406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55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150</v>
      </c>
    </row>
    <row r="5" spans="1:29" ht="15.75" x14ac:dyDescent="0.25">
      <c r="A5" s="1"/>
      <c r="B5" s="2"/>
      <c r="C5" s="2"/>
      <c r="D5" s="43" t="s">
        <v>56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AND($E$46)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AND($E$45)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57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AND($E$45)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AND($E$44,$E$45)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 t="s">
        <v>58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 t="s">
        <v>59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AND($E$46)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AND($E$46)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AND($E$44,$E$46,$E$47)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AND($E$47)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AND($E$48)</f>
        <v>1</v>
      </c>
      <c r="C21" s="26"/>
      <c r="D21" s="12" t="s">
        <v>30</v>
      </c>
      <c r="E21" s="42"/>
    </row>
    <row r="22" spans="1:6" ht="34.15" customHeight="1" x14ac:dyDescent="0.25">
      <c r="A22" s="27"/>
      <c r="B22" s="28"/>
      <c r="C22" s="28"/>
      <c r="D22" s="20" t="s">
        <v>60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AND($E$48)</f>
        <v>1</v>
      </c>
      <c r="C23" s="30"/>
      <c r="D23" s="31" t="s">
        <v>151</v>
      </c>
      <c r="E23" s="42"/>
      <c r="F23" s="32"/>
    </row>
    <row r="24" spans="1:6" ht="31.5" x14ac:dyDescent="0.2">
      <c r="A24" s="10" t="s">
        <v>29</v>
      </c>
      <c r="B24" s="30" t="b">
        <f>AND($E$48)</f>
        <v>1</v>
      </c>
      <c r="C24" s="30"/>
      <c r="D24" s="31" t="s">
        <v>152</v>
      </c>
      <c r="E24" s="42"/>
      <c r="F24" s="32"/>
    </row>
    <row r="25" spans="1:6" ht="31.5" x14ac:dyDescent="0.2">
      <c r="A25" s="10" t="s">
        <v>35</v>
      </c>
      <c r="B25" s="30" t="b">
        <f>AND($E$48)</f>
        <v>1</v>
      </c>
      <c r="C25" s="30"/>
      <c r="D25" s="31" t="s">
        <v>153</v>
      </c>
      <c r="E25" s="42"/>
      <c r="F25" s="32"/>
    </row>
    <row r="26" spans="1:6" ht="63" x14ac:dyDescent="0.2">
      <c r="A26" s="10" t="s">
        <v>41</v>
      </c>
      <c r="B26" s="30" t="b">
        <f>AND($E$48)</f>
        <v>1</v>
      </c>
      <c r="C26" s="30"/>
      <c r="D26" s="31" t="s">
        <v>154</v>
      </c>
      <c r="E26" s="42"/>
      <c r="F26" s="32"/>
    </row>
    <row r="27" spans="1:6" ht="15.75" x14ac:dyDescent="0.25">
      <c r="A27" s="27"/>
      <c r="B27" s="28"/>
      <c r="C27" s="28"/>
      <c r="D27" s="33"/>
    </row>
    <row r="28" spans="1:6" ht="31.5" x14ac:dyDescent="0.25">
      <c r="A28" s="10" t="s">
        <v>43</v>
      </c>
      <c r="B28" s="30" t="b">
        <f>AND($E$48)</f>
        <v>1</v>
      </c>
      <c r="C28" s="30"/>
      <c r="D28" s="34" t="s">
        <v>44</v>
      </c>
      <c r="E28" s="42"/>
    </row>
    <row r="30" spans="1:6" ht="31.5" x14ac:dyDescent="0.25">
      <c r="D30" s="44" t="s">
        <v>61</v>
      </c>
    </row>
    <row r="31" spans="1:6" ht="15.75" x14ac:dyDescent="0.25">
      <c r="D31" s="45"/>
    </row>
    <row r="32" spans="1:6" ht="15.75" x14ac:dyDescent="0.25">
      <c r="A32" s="10" t="s">
        <v>62</v>
      </c>
      <c r="B32" s="30" t="b">
        <f>AND($E$44,$E$50)</f>
        <v>1</v>
      </c>
      <c r="C32" s="30"/>
      <c r="D32" s="34" t="s">
        <v>63</v>
      </c>
      <c r="E32" s="42"/>
    </row>
    <row r="33" spans="1:6" ht="31.5" x14ac:dyDescent="0.25">
      <c r="A33" s="10" t="s">
        <v>64</v>
      </c>
      <c r="B33" s="30" t="b">
        <f>AND($E$50)</f>
        <v>1</v>
      </c>
      <c r="C33" s="30"/>
      <c r="D33" s="34" t="s">
        <v>65</v>
      </c>
      <c r="E33" s="42"/>
    </row>
    <row r="34" spans="1:6" ht="15.75" x14ac:dyDescent="0.25">
      <c r="A34" s="46"/>
      <c r="B34" s="47"/>
      <c r="C34" s="47"/>
      <c r="D34" s="48"/>
      <c r="E34" s="54"/>
    </row>
    <row r="35" spans="1:6" ht="31.5" x14ac:dyDescent="0.25">
      <c r="A35" s="46"/>
      <c r="B35" s="47"/>
      <c r="C35" s="47"/>
      <c r="D35" s="20" t="s">
        <v>66</v>
      </c>
      <c r="E35" s="29" t="s">
        <v>32</v>
      </c>
    </row>
    <row r="36" spans="1:6" ht="31.5" x14ac:dyDescent="0.2">
      <c r="A36" s="10" t="s">
        <v>6</v>
      </c>
      <c r="B36" s="30" t="b">
        <f>AND($E$48)</f>
        <v>1</v>
      </c>
      <c r="C36" s="30"/>
      <c r="D36" s="31" t="s">
        <v>151</v>
      </c>
      <c r="E36" s="42"/>
    </row>
    <row r="37" spans="1:6" ht="31.5" x14ac:dyDescent="0.2">
      <c r="A37" s="10" t="s">
        <v>29</v>
      </c>
      <c r="B37" s="30" t="b">
        <f>AND($E$48)</f>
        <v>1</v>
      </c>
      <c r="C37" s="30"/>
      <c r="D37" s="31" t="s">
        <v>152</v>
      </c>
      <c r="E37" s="42"/>
    </row>
    <row r="38" spans="1:6" ht="31.5" x14ac:dyDescent="0.2">
      <c r="A38" s="10" t="s">
        <v>35</v>
      </c>
      <c r="B38" s="30" t="b">
        <f>AND($E$48)</f>
        <v>1</v>
      </c>
      <c r="C38" s="30"/>
      <c r="D38" s="31" t="s">
        <v>153</v>
      </c>
      <c r="E38" s="42"/>
    </row>
    <row r="39" spans="1:6" ht="63" x14ac:dyDescent="0.2">
      <c r="A39" s="10" t="s">
        <v>41</v>
      </c>
      <c r="B39" s="30" t="b">
        <f>AND($E$48)</f>
        <v>1</v>
      </c>
      <c r="C39" s="30"/>
      <c r="D39" s="31" t="s">
        <v>154</v>
      </c>
      <c r="E39" s="42"/>
    </row>
    <row r="40" spans="1:6" ht="15.75" x14ac:dyDescent="0.25">
      <c r="A40" s="46"/>
      <c r="B40" s="47"/>
      <c r="C40" s="47"/>
      <c r="D40" s="20"/>
      <c r="E40" s="54"/>
    </row>
    <row r="41" spans="1:6" ht="31.5" x14ac:dyDescent="0.25">
      <c r="A41" s="10" t="s">
        <v>67</v>
      </c>
      <c r="B41" s="30" t="b">
        <f>AND($E$49,$E$50)</f>
        <v>1</v>
      </c>
      <c r="C41" s="30"/>
      <c r="D41" s="34" t="s">
        <v>68</v>
      </c>
      <c r="E41" s="42"/>
    </row>
    <row r="42" spans="1:6" ht="15.75" x14ac:dyDescent="0.25">
      <c r="A42" s="46"/>
      <c r="B42" s="47"/>
      <c r="C42" s="47"/>
      <c r="D42" s="48"/>
      <c r="E42" s="54"/>
    </row>
    <row r="43" spans="1:6" ht="25.5" hidden="1" x14ac:dyDescent="0.2">
      <c r="A43" s="36">
        <v>10</v>
      </c>
      <c r="B43" s="37"/>
      <c r="C43" s="37"/>
      <c r="D43" s="40" t="s">
        <v>57</v>
      </c>
      <c r="E43" t="b">
        <f>AND(E44:E45)</f>
        <v>1</v>
      </c>
    </row>
    <row r="44" spans="1:6" hidden="1" x14ac:dyDescent="0.2">
      <c r="A44" s="36">
        <v>11</v>
      </c>
      <c r="B44" s="37"/>
      <c r="C44" s="37"/>
      <c r="D44" s="40" t="s">
        <v>69</v>
      </c>
      <c r="E44" s="39" t="b">
        <f>(E13=SUM(E19,E32))</f>
        <v>1</v>
      </c>
      <c r="F44" s="4" t="s">
        <v>70</v>
      </c>
    </row>
    <row r="45" spans="1:6" customFormat="1" hidden="1" x14ac:dyDescent="0.2">
      <c r="A45" s="36">
        <v>12</v>
      </c>
      <c r="B45" s="37"/>
      <c r="C45" s="37"/>
      <c r="D45" s="40" t="s">
        <v>46</v>
      </c>
      <c r="E45" s="39" t="b">
        <f>(E13&lt;=SUM(E9,E12))</f>
        <v>1</v>
      </c>
      <c r="F45" t="s">
        <v>47</v>
      </c>
    </row>
    <row r="46" spans="1:6" customFormat="1" hidden="1" x14ac:dyDescent="0.2">
      <c r="A46" s="36">
        <v>20</v>
      </c>
      <c r="B46" s="37"/>
      <c r="C46" s="37"/>
      <c r="D46" s="40" t="s">
        <v>14</v>
      </c>
      <c r="E46" s="39" t="b">
        <f>(E7=SUM(E16:E17,E19))</f>
        <v>1</v>
      </c>
      <c r="F46" t="s">
        <v>48</v>
      </c>
    </row>
    <row r="47" spans="1:6" customFormat="1" hidden="1" x14ac:dyDescent="0.2">
      <c r="A47" s="36">
        <v>30</v>
      </c>
      <c r="B47" s="37"/>
      <c r="C47" s="37"/>
      <c r="D47" s="40" t="s">
        <v>49</v>
      </c>
      <c r="E47" s="39" t="b">
        <f>(E19=SUM(E20,E21,E28))</f>
        <v>1</v>
      </c>
      <c r="F47" t="s">
        <v>50</v>
      </c>
    </row>
    <row r="48" spans="1:6" customFormat="1" hidden="1" x14ac:dyDescent="0.2">
      <c r="A48" s="36">
        <v>40</v>
      </c>
      <c r="B48" s="37"/>
      <c r="C48" s="37"/>
      <c r="D48" s="40" t="s">
        <v>51</v>
      </c>
      <c r="E48" s="39" t="b">
        <f>(E28=SUM(E23:E26))</f>
        <v>1</v>
      </c>
      <c r="F48">
        <v>8.9</v>
      </c>
    </row>
    <row r="49" spans="1:6" customFormat="1" hidden="1" x14ac:dyDescent="0.2">
      <c r="A49" s="36">
        <v>50</v>
      </c>
      <c r="B49" s="37"/>
      <c r="C49" s="37"/>
      <c r="D49" s="40" t="s">
        <v>58</v>
      </c>
      <c r="E49" s="39" t="b">
        <f>(E41=SUM(E36:E39))</f>
        <v>1</v>
      </c>
      <c r="F49">
        <v>12.13</v>
      </c>
    </row>
    <row r="50" spans="1:6" customFormat="1" hidden="1" x14ac:dyDescent="0.2">
      <c r="A50" s="36">
        <v>60</v>
      </c>
      <c r="B50" s="37"/>
      <c r="C50" s="37"/>
      <c r="D50" s="40" t="s">
        <v>59</v>
      </c>
      <c r="E50" s="39" t="b">
        <f>(E32=SUM(E33,E41))</f>
        <v>1</v>
      </c>
      <c r="F50" t="s">
        <v>71</v>
      </c>
    </row>
    <row r="51" spans="1:6" customFormat="1" hidden="1" x14ac:dyDescent="0.2">
      <c r="A51" s="36"/>
      <c r="B51" s="37"/>
      <c r="C51" s="37"/>
      <c r="D51" s="38"/>
      <c r="E51" s="4" t="b">
        <f>AND($E$44:$E$48)</f>
        <v>1</v>
      </c>
    </row>
    <row r="52" spans="1:6" customFormat="1" x14ac:dyDescent="0.2">
      <c r="A52" s="4"/>
      <c r="B52" s="35"/>
      <c r="C52" s="35"/>
      <c r="D52" s="4"/>
      <c r="E52" s="4"/>
    </row>
    <row r="53" spans="1:6" customFormat="1" x14ac:dyDescent="0.2">
      <c r="A53" s="4"/>
      <c r="B53" s="35"/>
      <c r="C53" s="35"/>
      <c r="D53" s="4"/>
      <c r="E53" s="4"/>
    </row>
  </sheetData>
  <sheetProtection algorithmName="SHA-512" hashValue="VWl4hUB8aCCAKVk0fbJrFJaud7rl9m/odOmPPJnu65e+/RzEQM2+R1OwGJ7C496sFsETtlKFxHqTvcDvbkTJ6g==" saltValue="ogYn3pZebCyevr5XiIbl0Q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8 E16:E17 E19:E21 E42 E36:E38 E23:F25">
    <cfRule type="expression" priority="27">
      <formula>B7</formula>
    </cfRule>
    <cfRule type="expression" dxfId="110" priority="28">
      <formula>NOT(B7)</formula>
    </cfRule>
  </conditionalFormatting>
  <conditionalFormatting sqref="I10">
    <cfRule type="expression" dxfId="109" priority="30">
      <formula>NOT($E$43)</formula>
    </cfRule>
  </conditionalFormatting>
  <conditionalFormatting sqref="I11:I15">
    <cfRule type="expression" dxfId="108" priority="29">
      <formula>NOT(E46)</formula>
    </cfRule>
  </conditionalFormatting>
  <conditionalFormatting sqref="H27:H31 H3:H25 H33:H48">
    <cfRule type="expression" priority="31">
      <formula>$E$51</formula>
    </cfRule>
    <cfRule type="expression" dxfId="107" priority="32">
      <formula>NOT($E$51)</formula>
    </cfRule>
  </conditionalFormatting>
  <conditionalFormatting sqref="E26:F26">
    <cfRule type="expression" priority="19">
      <formula>B26</formula>
    </cfRule>
    <cfRule type="expression" dxfId="106" priority="20">
      <formula>NOT(B26)</formula>
    </cfRule>
  </conditionalFormatting>
  <conditionalFormatting sqref="H26">
    <cfRule type="expression" priority="21">
      <formula>$E$51</formula>
    </cfRule>
    <cfRule type="expression" dxfId="105" priority="22">
      <formula>NOT($E$51)</formula>
    </cfRule>
  </conditionalFormatting>
  <conditionalFormatting sqref="E33:E34 E40">
    <cfRule type="expression" priority="17">
      <formula>B33</formula>
    </cfRule>
    <cfRule type="expression" dxfId="104" priority="18">
      <formula>NOT(B33)</formula>
    </cfRule>
  </conditionalFormatting>
  <conditionalFormatting sqref="E32">
    <cfRule type="expression" priority="13">
      <formula>B32</formula>
    </cfRule>
    <cfRule type="expression" dxfId="103" priority="14">
      <formula>NOT(B32)</formula>
    </cfRule>
  </conditionalFormatting>
  <conditionalFormatting sqref="H32">
    <cfRule type="expression" priority="15">
      <formula>$E$51</formula>
    </cfRule>
    <cfRule type="expression" dxfId="102" priority="16">
      <formula>NOT($E$51)</formula>
    </cfRule>
  </conditionalFormatting>
  <conditionalFormatting sqref="E39">
    <cfRule type="expression" priority="7">
      <formula>B39</formula>
    </cfRule>
    <cfRule type="expression" dxfId="101" priority="8">
      <formula>NOT(B39)</formula>
    </cfRule>
  </conditionalFormatting>
  <conditionalFormatting sqref="E41">
    <cfRule type="expression" priority="5">
      <formula>B41</formula>
    </cfRule>
    <cfRule type="expression" dxfId="100" priority="6">
      <formula>NOT(B41)</formula>
    </cfRule>
  </conditionalFormatting>
  <conditionalFormatting sqref="H49">
    <cfRule type="expression" priority="3">
      <formula>$E$51</formula>
    </cfRule>
    <cfRule type="expression" dxfId="99" priority="4">
      <formula>NOT($E$51)</formula>
    </cfRule>
  </conditionalFormatting>
  <conditionalFormatting sqref="H50">
    <cfRule type="expression" priority="1">
      <formula>$E$51</formula>
    </cfRule>
    <cfRule type="expression" dxfId="98" priority="2">
      <formula>NOT($E$51)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2" width="6.7109375" style="35" hidden="1" customWidth="1"/>
    <col min="3" max="3" width="4.7109375" style="35" hidden="1" customWidth="1"/>
    <col min="4" max="4" width="81.28515625" style="4" customWidth="1"/>
    <col min="5" max="5" width="8.7109375" style="4" customWidth="1"/>
    <col min="6" max="6" width="8.7109375" style="4" hidden="1" customWidth="1"/>
    <col min="7" max="7" width="6.1406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55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155</v>
      </c>
    </row>
    <row r="5" spans="1:29" ht="15.75" x14ac:dyDescent="0.25">
      <c r="A5" s="1"/>
      <c r="B5" s="2"/>
      <c r="C5" s="2"/>
      <c r="D5" s="43" t="s">
        <v>56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AND($E$42)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AND($E$41)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57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AND($E$41)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AND($E$40,$E$41)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 t="s">
        <v>58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 t="s">
        <v>59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AND($E$42)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AND($E$42)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AND($E$40,$E$42,$E$43)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AND($E$43)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AND($E$44)</f>
        <v>1</v>
      </c>
      <c r="C21" s="26"/>
      <c r="D21" s="12" t="s">
        <v>30</v>
      </c>
      <c r="E21" s="42"/>
    </row>
    <row r="22" spans="1:6" ht="34.15" customHeight="1" x14ac:dyDescent="0.25">
      <c r="A22" s="27"/>
      <c r="B22" s="28"/>
      <c r="C22" s="28"/>
      <c r="D22" s="20" t="s">
        <v>60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AND($E$44)</f>
        <v>1</v>
      </c>
      <c r="C23" s="30"/>
      <c r="D23" s="31" t="s">
        <v>156</v>
      </c>
      <c r="E23" s="42"/>
      <c r="F23" s="32"/>
    </row>
    <row r="24" spans="1:6" ht="94.5" x14ac:dyDescent="0.2">
      <c r="A24" s="10" t="s">
        <v>39</v>
      </c>
      <c r="B24" s="30" t="b">
        <f>AND($E$44)</f>
        <v>1</v>
      </c>
      <c r="C24" s="30"/>
      <c r="D24" s="31" t="s">
        <v>157</v>
      </c>
      <c r="E24" s="42"/>
      <c r="F24" s="32"/>
    </row>
    <row r="25" spans="1:6" ht="15.75" x14ac:dyDescent="0.25">
      <c r="A25" s="27"/>
      <c r="B25" s="28"/>
      <c r="C25" s="28"/>
      <c r="D25" s="33"/>
    </row>
    <row r="26" spans="1:6" ht="31.5" x14ac:dyDescent="0.25">
      <c r="A26" s="10" t="s">
        <v>43</v>
      </c>
      <c r="B26" s="30" t="b">
        <f>AND($E$44)</f>
        <v>1</v>
      </c>
      <c r="C26" s="30"/>
      <c r="D26" s="34" t="s">
        <v>44</v>
      </c>
      <c r="E26" s="42"/>
    </row>
    <row r="28" spans="1:6" ht="31.5" x14ac:dyDescent="0.25">
      <c r="D28" s="44" t="s">
        <v>61</v>
      </c>
    </row>
    <row r="29" spans="1:6" ht="15.75" x14ac:dyDescent="0.25">
      <c r="D29" s="45"/>
    </row>
    <row r="30" spans="1:6" ht="15.75" x14ac:dyDescent="0.25">
      <c r="A30" s="10" t="s">
        <v>62</v>
      </c>
      <c r="B30" s="30" t="b">
        <f>AND($E$40,$E$46)</f>
        <v>1</v>
      </c>
      <c r="C30" s="30"/>
      <c r="D30" s="34" t="s">
        <v>63</v>
      </c>
      <c r="E30" s="42"/>
    </row>
    <row r="31" spans="1:6" ht="31.5" x14ac:dyDescent="0.25">
      <c r="A31" s="10" t="s">
        <v>64</v>
      </c>
      <c r="B31" s="30" t="b">
        <f>AND($E$46)</f>
        <v>1</v>
      </c>
      <c r="C31" s="30"/>
      <c r="D31" s="34" t="s">
        <v>65</v>
      </c>
      <c r="E31" s="42"/>
    </row>
    <row r="32" spans="1:6" ht="15.75" x14ac:dyDescent="0.25">
      <c r="A32" s="46"/>
      <c r="B32" s="47"/>
      <c r="C32" s="47"/>
      <c r="D32" s="48"/>
      <c r="E32" s="54"/>
    </row>
    <row r="33" spans="1:6" ht="31.5" x14ac:dyDescent="0.25">
      <c r="A33" s="46"/>
      <c r="B33" s="47"/>
      <c r="C33" s="47"/>
      <c r="D33" s="20" t="s">
        <v>66</v>
      </c>
      <c r="E33" s="29" t="s">
        <v>32</v>
      </c>
    </row>
    <row r="34" spans="1:6" ht="31.5" x14ac:dyDescent="0.2">
      <c r="A34" s="10" t="s">
        <v>6</v>
      </c>
      <c r="B34" s="30" t="b">
        <f>AND($E$44)</f>
        <v>1</v>
      </c>
      <c r="C34" s="30"/>
      <c r="D34" s="31" t="s">
        <v>156</v>
      </c>
      <c r="E34" s="42"/>
    </row>
    <row r="35" spans="1:6" ht="94.5" x14ac:dyDescent="0.2">
      <c r="A35" s="10" t="s">
        <v>39</v>
      </c>
      <c r="B35" s="30" t="b">
        <f>AND($E$44)</f>
        <v>1</v>
      </c>
      <c r="C35" s="30"/>
      <c r="D35" s="31" t="s">
        <v>157</v>
      </c>
      <c r="E35" s="42"/>
    </row>
    <row r="36" spans="1:6" ht="15.75" x14ac:dyDescent="0.25">
      <c r="A36" s="46"/>
      <c r="B36" s="47"/>
      <c r="C36" s="47"/>
      <c r="D36" s="20"/>
      <c r="E36" s="54"/>
    </row>
    <row r="37" spans="1:6" ht="31.5" x14ac:dyDescent="0.25">
      <c r="A37" s="10" t="s">
        <v>67</v>
      </c>
      <c r="B37" s="30" t="b">
        <f>AND($E$45,$E$46)</f>
        <v>1</v>
      </c>
      <c r="C37" s="30"/>
      <c r="D37" s="34" t="s">
        <v>68</v>
      </c>
      <c r="E37" s="42"/>
    </row>
    <row r="38" spans="1:6" ht="15.75" x14ac:dyDescent="0.25">
      <c r="A38" s="46"/>
      <c r="B38" s="47"/>
      <c r="C38" s="47"/>
      <c r="D38" s="48"/>
      <c r="E38" s="54"/>
    </row>
    <row r="39" spans="1:6" ht="25.5" hidden="1" x14ac:dyDescent="0.2">
      <c r="A39" s="36">
        <v>10</v>
      </c>
      <c r="B39" s="37"/>
      <c r="C39" s="37"/>
      <c r="D39" s="40" t="s">
        <v>57</v>
      </c>
      <c r="E39" t="b">
        <f>AND(E40:E41)</f>
        <v>1</v>
      </c>
    </row>
    <row r="40" spans="1:6" hidden="1" x14ac:dyDescent="0.2">
      <c r="A40" s="36">
        <v>11</v>
      </c>
      <c r="B40" s="37"/>
      <c r="C40" s="37"/>
      <c r="D40" s="40" t="s">
        <v>69</v>
      </c>
      <c r="E40" s="39" t="b">
        <f>(E13=SUM(E19,E30))</f>
        <v>1</v>
      </c>
      <c r="F40" s="4" t="s">
        <v>70</v>
      </c>
    </row>
    <row r="41" spans="1:6" customFormat="1" hidden="1" x14ac:dyDescent="0.2">
      <c r="A41" s="36">
        <v>12</v>
      </c>
      <c r="B41" s="37"/>
      <c r="C41" s="37"/>
      <c r="D41" s="40" t="s">
        <v>46</v>
      </c>
      <c r="E41" s="39" t="b">
        <f>(E13&lt;=SUM(E9,E12))</f>
        <v>1</v>
      </c>
      <c r="F41" t="s">
        <v>47</v>
      </c>
    </row>
    <row r="42" spans="1:6" customFormat="1" hidden="1" x14ac:dyDescent="0.2">
      <c r="A42" s="36">
        <v>20</v>
      </c>
      <c r="B42" s="37"/>
      <c r="C42" s="37"/>
      <c r="D42" s="40" t="s">
        <v>14</v>
      </c>
      <c r="E42" s="39" t="b">
        <f>(E7=SUM(E16:E17,E19))</f>
        <v>1</v>
      </c>
      <c r="F42" t="s">
        <v>48</v>
      </c>
    </row>
    <row r="43" spans="1:6" customFormat="1" hidden="1" x14ac:dyDescent="0.2">
      <c r="A43" s="36">
        <v>30</v>
      </c>
      <c r="B43" s="37"/>
      <c r="C43" s="37"/>
      <c r="D43" s="40" t="s">
        <v>49</v>
      </c>
      <c r="E43" s="39" t="b">
        <f>(E19=SUM(E20,E21,E26))</f>
        <v>1</v>
      </c>
      <c r="F43" t="s">
        <v>50</v>
      </c>
    </row>
    <row r="44" spans="1:6" customFormat="1" hidden="1" x14ac:dyDescent="0.2">
      <c r="A44" s="36">
        <v>40</v>
      </c>
      <c r="B44" s="37"/>
      <c r="C44" s="37"/>
      <c r="D44" s="40" t="s">
        <v>51</v>
      </c>
      <c r="E44" s="39" t="b">
        <f>(E26=SUM(E23:E24))</f>
        <v>1</v>
      </c>
      <c r="F44">
        <v>8.9</v>
      </c>
    </row>
    <row r="45" spans="1:6" customFormat="1" hidden="1" x14ac:dyDescent="0.2">
      <c r="A45" s="36">
        <v>50</v>
      </c>
      <c r="B45" s="37"/>
      <c r="C45" s="37"/>
      <c r="D45" s="40" t="s">
        <v>58</v>
      </c>
      <c r="E45" s="39" t="b">
        <f>(E37=SUM(E34:E35))</f>
        <v>1</v>
      </c>
      <c r="F45">
        <v>12.13</v>
      </c>
    </row>
    <row r="46" spans="1:6" customFormat="1" hidden="1" x14ac:dyDescent="0.2">
      <c r="A46" s="36">
        <v>60</v>
      </c>
      <c r="B46" s="37"/>
      <c r="C46" s="37"/>
      <c r="D46" s="40" t="s">
        <v>59</v>
      </c>
      <c r="E46" s="39" t="b">
        <f>(E30=SUM(E31,E37))</f>
        <v>1</v>
      </c>
      <c r="F46" t="s">
        <v>71</v>
      </c>
    </row>
    <row r="47" spans="1:6" customFormat="1" hidden="1" x14ac:dyDescent="0.2">
      <c r="A47" s="36"/>
      <c r="B47" s="37"/>
      <c r="C47" s="37"/>
      <c r="D47" s="38"/>
      <c r="E47" s="4" t="b">
        <f>AND($E$40:$E$44)</f>
        <v>1</v>
      </c>
    </row>
    <row r="48" spans="1:6" customFormat="1" x14ac:dyDescent="0.2">
      <c r="A48" s="4"/>
      <c r="B48" s="35"/>
      <c r="C48" s="35"/>
      <c r="D48" s="4"/>
      <c r="E48" s="4"/>
    </row>
    <row r="49" spans="1:5" customFormat="1" x14ac:dyDescent="0.2">
      <c r="A49" s="4"/>
      <c r="B49" s="35"/>
      <c r="C49" s="35"/>
      <c r="D49" s="4"/>
      <c r="E49" s="4"/>
    </row>
  </sheetData>
  <sheetProtection algorithmName="SHA-512" hashValue="KZldR0+rbekp2qAggsFh4rA9MTHWwjEnr1naGITg76fUwFvIob+fwIRqsRPxWnsyuRj0mhNxR2Mbjw5JH6W89Q==" saltValue="Z1VVLqkvSTA21MsjlakoPg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6 E16:E17 E19:E21 E38 E34 E23:F23">
    <cfRule type="expression" priority="19">
      <formula>B7</formula>
    </cfRule>
    <cfRule type="expression" dxfId="97" priority="20">
      <formula>NOT(B7)</formula>
    </cfRule>
  </conditionalFormatting>
  <conditionalFormatting sqref="I10">
    <cfRule type="expression" dxfId="96" priority="22">
      <formula>NOT($E$39)</formula>
    </cfRule>
  </conditionalFormatting>
  <conditionalFormatting sqref="I11:I15">
    <cfRule type="expression" dxfId="95" priority="21">
      <formula>NOT(E42)</formula>
    </cfRule>
  </conditionalFormatting>
  <conditionalFormatting sqref="H25:H29 H3:H23 H31:H44">
    <cfRule type="expression" priority="23">
      <formula>$E$47</formula>
    </cfRule>
    <cfRule type="expression" dxfId="94" priority="24">
      <formula>NOT($E$47)</formula>
    </cfRule>
  </conditionalFormatting>
  <conditionalFormatting sqref="E24:F24">
    <cfRule type="expression" priority="15">
      <formula>B24</formula>
    </cfRule>
    <cfRule type="expression" dxfId="93" priority="16">
      <formula>NOT(B24)</formula>
    </cfRule>
  </conditionalFormatting>
  <conditionalFormatting sqref="H24">
    <cfRule type="expression" priority="17">
      <formula>$E$47</formula>
    </cfRule>
    <cfRule type="expression" dxfId="92" priority="18">
      <formula>NOT($E$47)</formula>
    </cfRule>
  </conditionalFormatting>
  <conditionalFormatting sqref="E31:E32 E36">
    <cfRule type="expression" priority="13">
      <formula>B31</formula>
    </cfRule>
    <cfRule type="expression" dxfId="91" priority="14">
      <formula>NOT(B31)</formula>
    </cfRule>
  </conditionalFormatting>
  <conditionalFormatting sqref="E30">
    <cfRule type="expression" priority="9">
      <formula>B30</formula>
    </cfRule>
    <cfRule type="expression" dxfId="90" priority="10">
      <formula>NOT(B30)</formula>
    </cfRule>
  </conditionalFormatting>
  <conditionalFormatting sqref="H30">
    <cfRule type="expression" priority="11">
      <formula>$E$47</formula>
    </cfRule>
    <cfRule type="expression" dxfId="89" priority="12">
      <formula>NOT($E$47)</formula>
    </cfRule>
  </conditionalFormatting>
  <conditionalFormatting sqref="E35">
    <cfRule type="expression" priority="7">
      <formula>B35</formula>
    </cfRule>
    <cfRule type="expression" dxfId="88" priority="8">
      <formula>NOT(B35)</formula>
    </cfRule>
  </conditionalFormatting>
  <conditionalFormatting sqref="E37">
    <cfRule type="expression" priority="5">
      <formula>B37</formula>
    </cfRule>
    <cfRule type="expression" dxfId="87" priority="6">
      <formula>NOT(B37)</formula>
    </cfRule>
  </conditionalFormatting>
  <conditionalFormatting sqref="H45">
    <cfRule type="expression" priority="3">
      <formula>$E$47</formula>
    </cfRule>
    <cfRule type="expression" dxfId="86" priority="4">
      <formula>NOT($E$47)</formula>
    </cfRule>
  </conditionalFormatting>
  <conditionalFormatting sqref="H46">
    <cfRule type="expression" priority="1">
      <formula>$E$47</formula>
    </cfRule>
    <cfRule type="expression" dxfId="85" priority="2">
      <formula>NOT($E$47)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2" width="6.7109375" style="35" hidden="1" customWidth="1"/>
    <col min="3" max="3" width="4.7109375" style="35" hidden="1" customWidth="1"/>
    <col min="4" max="4" width="81.28515625" style="4" customWidth="1"/>
    <col min="5" max="5" width="8.7109375" style="4" customWidth="1"/>
    <col min="6" max="6" width="8.7109375" style="4" hidden="1" customWidth="1"/>
    <col min="7" max="7" width="6.1406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55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158</v>
      </c>
    </row>
    <row r="5" spans="1:29" ht="15.75" x14ac:dyDescent="0.25">
      <c r="A5" s="1"/>
      <c r="B5" s="2"/>
      <c r="C5" s="2"/>
      <c r="D5" s="43" t="s">
        <v>56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AND($E$42)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AND($E$41)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57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AND($E$41)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AND($E$40,$E$41)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 t="s">
        <v>58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 t="s">
        <v>59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AND($E$42)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AND($E$42)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AND($E$40,$E$42,$E$43)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AND($E$43)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AND($E$44)</f>
        <v>1</v>
      </c>
      <c r="C21" s="26"/>
      <c r="D21" s="12" t="s">
        <v>30</v>
      </c>
      <c r="E21" s="42"/>
    </row>
    <row r="22" spans="1:6" ht="34.15" customHeight="1" x14ac:dyDescent="0.25">
      <c r="A22" s="27"/>
      <c r="B22" s="28"/>
      <c r="C22" s="28"/>
      <c r="D22" s="20" t="s">
        <v>60</v>
      </c>
      <c r="E22" s="29" t="s">
        <v>32</v>
      </c>
      <c r="F22" s="29"/>
    </row>
    <row r="23" spans="1:6" ht="31.5" x14ac:dyDescent="0.2">
      <c r="A23" s="10" t="s">
        <v>29</v>
      </c>
      <c r="B23" s="30" t="b">
        <f>AND($E$44)</f>
        <v>1</v>
      </c>
      <c r="C23" s="30"/>
      <c r="D23" s="31" t="s">
        <v>159</v>
      </c>
      <c r="E23" s="42"/>
      <c r="F23" s="32"/>
    </row>
    <row r="24" spans="1:6" ht="31.5" x14ac:dyDescent="0.2">
      <c r="A24" s="10" t="s">
        <v>35</v>
      </c>
      <c r="B24" s="30" t="b">
        <f>AND($E$44)</f>
        <v>1</v>
      </c>
      <c r="C24" s="30"/>
      <c r="D24" s="31" t="s">
        <v>160</v>
      </c>
      <c r="E24" s="42"/>
      <c r="F24" s="32"/>
    </row>
    <row r="25" spans="1:6" ht="15.75" x14ac:dyDescent="0.25">
      <c r="A25" s="27"/>
      <c r="B25" s="28"/>
      <c r="C25" s="28"/>
      <c r="D25" s="33"/>
    </row>
    <row r="26" spans="1:6" ht="31.5" x14ac:dyDescent="0.25">
      <c r="A26" s="10" t="s">
        <v>43</v>
      </c>
      <c r="B26" s="30" t="b">
        <f>AND($E$44)</f>
        <v>1</v>
      </c>
      <c r="C26" s="30"/>
      <c r="D26" s="34" t="s">
        <v>44</v>
      </c>
      <c r="E26" s="42"/>
    </row>
    <row r="28" spans="1:6" ht="31.5" x14ac:dyDescent="0.25">
      <c r="D28" s="44" t="s">
        <v>61</v>
      </c>
    </row>
    <row r="29" spans="1:6" ht="15.75" x14ac:dyDescent="0.25">
      <c r="D29" s="45"/>
    </row>
    <row r="30" spans="1:6" ht="15.75" x14ac:dyDescent="0.25">
      <c r="A30" s="10" t="s">
        <v>62</v>
      </c>
      <c r="B30" s="30" t="b">
        <f>AND($E$40,$E$46)</f>
        <v>1</v>
      </c>
      <c r="C30" s="30"/>
      <c r="D30" s="34" t="s">
        <v>63</v>
      </c>
      <c r="E30" s="42"/>
    </row>
    <row r="31" spans="1:6" ht="31.5" x14ac:dyDescent="0.25">
      <c r="A31" s="10" t="s">
        <v>64</v>
      </c>
      <c r="B31" s="30" t="b">
        <f>AND($E$46)</f>
        <v>1</v>
      </c>
      <c r="C31" s="30"/>
      <c r="D31" s="34" t="s">
        <v>65</v>
      </c>
      <c r="E31" s="42"/>
    </row>
    <row r="32" spans="1:6" ht="15.75" x14ac:dyDescent="0.25">
      <c r="A32" s="46"/>
      <c r="B32" s="47"/>
      <c r="C32" s="47"/>
      <c r="D32" s="48"/>
      <c r="E32" s="54"/>
    </row>
    <row r="33" spans="1:6" ht="31.5" x14ac:dyDescent="0.25">
      <c r="A33" s="46"/>
      <c r="B33" s="47"/>
      <c r="C33" s="47"/>
      <c r="D33" s="20" t="s">
        <v>66</v>
      </c>
      <c r="E33" s="29" t="s">
        <v>32</v>
      </c>
    </row>
    <row r="34" spans="1:6" ht="31.5" x14ac:dyDescent="0.2">
      <c r="A34" s="10" t="s">
        <v>29</v>
      </c>
      <c r="B34" s="30" t="b">
        <f>AND($E$44)</f>
        <v>1</v>
      </c>
      <c r="C34" s="30"/>
      <c r="D34" s="31" t="s">
        <v>159</v>
      </c>
      <c r="E34" s="42"/>
    </row>
    <row r="35" spans="1:6" ht="31.5" x14ac:dyDescent="0.2">
      <c r="A35" s="10" t="s">
        <v>35</v>
      </c>
      <c r="B35" s="30" t="b">
        <f>AND($E$44)</f>
        <v>1</v>
      </c>
      <c r="C35" s="30"/>
      <c r="D35" s="31" t="s">
        <v>160</v>
      </c>
      <c r="E35" s="42"/>
    </row>
    <row r="36" spans="1:6" ht="15.75" x14ac:dyDescent="0.25">
      <c r="A36" s="46"/>
      <c r="B36" s="47"/>
      <c r="C36" s="47"/>
      <c r="D36" s="20"/>
      <c r="E36" s="54"/>
    </row>
    <row r="37" spans="1:6" ht="31.5" x14ac:dyDescent="0.25">
      <c r="A37" s="10" t="s">
        <v>67</v>
      </c>
      <c r="B37" s="30" t="b">
        <f>AND($E$45,$E$46)</f>
        <v>1</v>
      </c>
      <c r="C37" s="30"/>
      <c r="D37" s="34" t="s">
        <v>68</v>
      </c>
      <c r="E37" s="42"/>
    </row>
    <row r="38" spans="1:6" ht="15.75" x14ac:dyDescent="0.25">
      <c r="A38" s="46"/>
      <c r="B38" s="47"/>
      <c r="C38" s="47"/>
      <c r="D38" s="48"/>
      <c r="E38" s="54"/>
    </row>
    <row r="39" spans="1:6" ht="25.5" hidden="1" x14ac:dyDescent="0.2">
      <c r="A39" s="36">
        <v>10</v>
      </c>
      <c r="B39" s="37"/>
      <c r="C39" s="37"/>
      <c r="D39" s="40" t="s">
        <v>57</v>
      </c>
      <c r="E39" s="4" t="b">
        <f>AND(E40:E41)</f>
        <v>1</v>
      </c>
    </row>
    <row r="40" spans="1:6" hidden="1" x14ac:dyDescent="0.2">
      <c r="A40" s="36">
        <v>11</v>
      </c>
      <c r="B40" s="37"/>
      <c r="C40" s="37"/>
      <c r="D40" s="40" t="s">
        <v>69</v>
      </c>
      <c r="E40" s="82" t="b">
        <f>(E13=SUM(E19,E30))</f>
        <v>1</v>
      </c>
      <c r="F40" s="4" t="s">
        <v>70</v>
      </c>
    </row>
    <row r="41" spans="1:6" customFormat="1" hidden="1" x14ac:dyDescent="0.2">
      <c r="A41" s="36">
        <v>12</v>
      </c>
      <c r="B41" s="37"/>
      <c r="C41" s="37"/>
      <c r="D41" s="40" t="s">
        <v>46</v>
      </c>
      <c r="E41" s="82" t="b">
        <f>(E13&lt;=SUM(E9,E12))</f>
        <v>1</v>
      </c>
      <c r="F41" t="s">
        <v>47</v>
      </c>
    </row>
    <row r="42" spans="1:6" customFormat="1" hidden="1" x14ac:dyDescent="0.2">
      <c r="A42" s="36">
        <v>20</v>
      </c>
      <c r="B42" s="37"/>
      <c r="C42" s="37"/>
      <c r="D42" s="40" t="s">
        <v>14</v>
      </c>
      <c r="E42" s="82" t="b">
        <f>(E7=SUM(E16:E17,E19))</f>
        <v>1</v>
      </c>
      <c r="F42" t="s">
        <v>48</v>
      </c>
    </row>
    <row r="43" spans="1:6" customFormat="1" hidden="1" x14ac:dyDescent="0.2">
      <c r="A43" s="36">
        <v>30</v>
      </c>
      <c r="B43" s="37"/>
      <c r="C43" s="37"/>
      <c r="D43" s="40" t="s">
        <v>49</v>
      </c>
      <c r="E43" s="82" t="b">
        <f>(E19=SUM(E20,E21,E26))</f>
        <v>1</v>
      </c>
      <c r="F43" t="s">
        <v>50</v>
      </c>
    </row>
    <row r="44" spans="1:6" customFormat="1" hidden="1" x14ac:dyDescent="0.2">
      <c r="A44" s="36">
        <v>40</v>
      </c>
      <c r="B44" s="37"/>
      <c r="C44" s="37"/>
      <c r="D44" s="40" t="s">
        <v>51</v>
      </c>
      <c r="E44" s="82" t="b">
        <f>(E26=SUM(E23:E24))</f>
        <v>1</v>
      </c>
      <c r="F44">
        <v>8.9</v>
      </c>
    </row>
    <row r="45" spans="1:6" customFormat="1" hidden="1" x14ac:dyDescent="0.2">
      <c r="A45" s="36">
        <v>50</v>
      </c>
      <c r="B45" s="37"/>
      <c r="C45" s="37"/>
      <c r="D45" s="40" t="s">
        <v>58</v>
      </c>
      <c r="E45" s="82" t="b">
        <f>(E37=SUM(E34:E35))</f>
        <v>1</v>
      </c>
      <c r="F45">
        <v>12.13</v>
      </c>
    </row>
    <row r="46" spans="1:6" customFormat="1" hidden="1" x14ac:dyDescent="0.2">
      <c r="A46" s="36">
        <v>60</v>
      </c>
      <c r="B46" s="37"/>
      <c r="C46" s="37"/>
      <c r="D46" s="40" t="s">
        <v>59</v>
      </c>
      <c r="E46" s="82" t="b">
        <f>(E30=SUM(E31,E37))</f>
        <v>1</v>
      </c>
      <c r="F46" t="s">
        <v>71</v>
      </c>
    </row>
    <row r="47" spans="1:6" customFormat="1" hidden="1" x14ac:dyDescent="0.2">
      <c r="A47" s="36"/>
      <c r="B47" s="37"/>
      <c r="C47" s="37"/>
      <c r="D47" s="38"/>
      <c r="E47" s="4" t="b">
        <f>AND($E$40:$E$44)</f>
        <v>1</v>
      </c>
    </row>
    <row r="48" spans="1:6" customFormat="1" x14ac:dyDescent="0.2">
      <c r="A48" s="4"/>
      <c r="B48" s="35"/>
      <c r="C48" s="35"/>
      <c r="D48" s="4"/>
      <c r="E48" s="4"/>
    </row>
    <row r="49" spans="1:5" customFormat="1" x14ac:dyDescent="0.2">
      <c r="A49" s="4"/>
      <c r="B49" s="35"/>
      <c r="C49" s="35"/>
      <c r="D49" s="4"/>
      <c r="E49" s="4"/>
    </row>
  </sheetData>
  <sheetProtection algorithmName="SHA-512" hashValue="e2vJfaik5uZueevRUSnlF838HfP7E2sZDqetSqftN0b2it+br2AX5MRlWhII+9RAvc6DjwUYkS5J+eO9IedF1g==" saltValue="bbzG1FLvjqHblSDCXDHh9A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6 E16:E17 E19:E21 E38 E34 E23:F23">
    <cfRule type="expression" priority="19">
      <formula>B7</formula>
    </cfRule>
    <cfRule type="expression" dxfId="84" priority="20">
      <formula>NOT(B7)</formula>
    </cfRule>
  </conditionalFormatting>
  <conditionalFormatting sqref="I10">
    <cfRule type="expression" dxfId="83" priority="22">
      <formula>NOT($E$39)</formula>
    </cfRule>
  </conditionalFormatting>
  <conditionalFormatting sqref="I11:I15">
    <cfRule type="expression" dxfId="82" priority="21">
      <formula>NOT(E42)</formula>
    </cfRule>
  </conditionalFormatting>
  <conditionalFormatting sqref="H25:H29 H3:H23 H31:H44">
    <cfRule type="expression" priority="23">
      <formula>$E$47</formula>
    </cfRule>
    <cfRule type="expression" dxfId="81" priority="24">
      <formula>NOT($E$47)</formula>
    </cfRule>
  </conditionalFormatting>
  <conditionalFormatting sqref="E24:F24">
    <cfRule type="expression" priority="15">
      <formula>B24</formula>
    </cfRule>
    <cfRule type="expression" dxfId="80" priority="16">
      <formula>NOT(B24)</formula>
    </cfRule>
  </conditionalFormatting>
  <conditionalFormatting sqref="H24">
    <cfRule type="expression" priority="17">
      <formula>$E$47</formula>
    </cfRule>
    <cfRule type="expression" dxfId="79" priority="18">
      <formula>NOT($E$47)</formula>
    </cfRule>
  </conditionalFormatting>
  <conditionalFormatting sqref="E31:E32 E36">
    <cfRule type="expression" priority="13">
      <formula>B31</formula>
    </cfRule>
    <cfRule type="expression" dxfId="78" priority="14">
      <formula>NOT(B31)</formula>
    </cfRule>
  </conditionalFormatting>
  <conditionalFormatting sqref="E30">
    <cfRule type="expression" priority="9">
      <formula>B30</formula>
    </cfRule>
    <cfRule type="expression" dxfId="77" priority="10">
      <formula>NOT(B30)</formula>
    </cfRule>
  </conditionalFormatting>
  <conditionalFormatting sqref="H30">
    <cfRule type="expression" priority="11">
      <formula>$E$47</formula>
    </cfRule>
    <cfRule type="expression" dxfId="76" priority="12">
      <formula>NOT($E$47)</formula>
    </cfRule>
  </conditionalFormatting>
  <conditionalFormatting sqref="E35">
    <cfRule type="expression" priority="7">
      <formula>B35</formula>
    </cfRule>
    <cfRule type="expression" dxfId="75" priority="8">
      <formula>NOT(B35)</formula>
    </cfRule>
  </conditionalFormatting>
  <conditionalFormatting sqref="E37">
    <cfRule type="expression" priority="5">
      <formula>B37</formula>
    </cfRule>
    <cfRule type="expression" dxfId="74" priority="6">
      <formula>NOT(B37)</formula>
    </cfRule>
  </conditionalFormatting>
  <conditionalFormatting sqref="H45">
    <cfRule type="expression" priority="3">
      <formula>$E$47</formula>
    </cfRule>
    <cfRule type="expression" dxfId="73" priority="4">
      <formula>NOT($E$47)</formula>
    </cfRule>
  </conditionalFormatting>
  <conditionalFormatting sqref="H46">
    <cfRule type="expression" priority="1">
      <formula>$E$47</formula>
    </cfRule>
    <cfRule type="expression" dxfId="72" priority="2">
      <formula>NOT($E$47)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161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AND($E$32)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AND($E$31)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AND($E$31)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AND($E$30,$E$31)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AND($E$32)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AND($E$32)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AND($E$30,$E$32,$E$33)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AND($E$33)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AND($E$34)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3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AND($E$34)</f>
        <v>1</v>
      </c>
      <c r="C23" s="30"/>
      <c r="D23" s="31" t="s">
        <v>162</v>
      </c>
      <c r="E23" s="42"/>
      <c r="F23" s="32"/>
    </row>
    <row r="24" spans="1:6" ht="15.75" x14ac:dyDescent="0.25">
      <c r="A24" s="27"/>
      <c r="B24" s="28"/>
      <c r="C24" s="28"/>
      <c r="D24" s="33"/>
    </row>
    <row r="25" spans="1:6" ht="31.5" x14ac:dyDescent="0.25">
      <c r="A25" s="10" t="s">
        <v>43</v>
      </c>
      <c r="B25" s="30" t="b">
        <f>AND($E$34)</f>
        <v>1</v>
      </c>
      <c r="C25" s="30"/>
      <c r="D25" s="34" t="s">
        <v>44</v>
      </c>
      <c r="E25" s="42"/>
    </row>
    <row r="26" spans="1:6" ht="1.1499999999999999" customHeight="1" x14ac:dyDescent="0.2"/>
    <row r="27" spans="1:6" hidden="1" x14ac:dyDescent="0.2"/>
    <row r="28" spans="1:6" hidden="1" x14ac:dyDescent="0.2"/>
    <row r="29" spans="1:6" ht="25.5" hidden="1" x14ac:dyDescent="0.2">
      <c r="A29" s="36">
        <v>10</v>
      </c>
      <c r="B29" s="37"/>
      <c r="C29" s="37"/>
      <c r="D29" s="40" t="s">
        <v>11</v>
      </c>
      <c r="E29" t="b">
        <f>AND(E30:E31)</f>
        <v>1</v>
      </c>
    </row>
    <row r="30" spans="1:6" hidden="1" x14ac:dyDescent="0.2">
      <c r="A30" s="36">
        <v>11</v>
      </c>
      <c r="B30" s="37"/>
      <c r="C30" s="37"/>
      <c r="D30" s="40" t="s">
        <v>45</v>
      </c>
      <c r="E30" s="39" t="b">
        <f>(E13=E19)</f>
        <v>1</v>
      </c>
      <c r="F30" s="4">
        <v>3.5</v>
      </c>
    </row>
    <row r="31" spans="1:6" customFormat="1" hidden="1" x14ac:dyDescent="0.2">
      <c r="A31" s="36">
        <v>12</v>
      </c>
      <c r="B31" s="37"/>
      <c r="C31" s="37"/>
      <c r="D31" s="40" t="s">
        <v>46</v>
      </c>
      <c r="E31" s="39" t="b">
        <f>(E13&lt;=SUM(E9,E12))</f>
        <v>1</v>
      </c>
      <c r="F31" t="s">
        <v>47</v>
      </c>
    </row>
    <row r="32" spans="1:6" customFormat="1" hidden="1" x14ac:dyDescent="0.2">
      <c r="A32" s="36">
        <v>20</v>
      </c>
      <c r="B32" s="37"/>
      <c r="C32" s="37"/>
      <c r="D32" s="40" t="s">
        <v>14</v>
      </c>
      <c r="E32" s="39" t="b">
        <f>(E7=SUM(E16:E17,E19))</f>
        <v>1</v>
      </c>
      <c r="F32" t="s">
        <v>48</v>
      </c>
    </row>
    <row r="33" spans="1:6" customFormat="1" hidden="1" x14ac:dyDescent="0.2">
      <c r="A33" s="36">
        <v>30</v>
      </c>
      <c r="B33" s="37"/>
      <c r="C33" s="37"/>
      <c r="D33" s="40" t="s">
        <v>49</v>
      </c>
      <c r="E33" s="39" t="b">
        <f>(E19=SUM(E20,E21,E25))</f>
        <v>1</v>
      </c>
      <c r="F33" t="s">
        <v>50</v>
      </c>
    </row>
    <row r="34" spans="1:6" customFormat="1" hidden="1" x14ac:dyDescent="0.2">
      <c r="A34" s="36">
        <v>40</v>
      </c>
      <c r="B34" s="37"/>
      <c r="C34" s="37"/>
      <c r="D34" s="40" t="s">
        <v>51</v>
      </c>
      <c r="E34" s="39" t="b">
        <f>(E25=SUM(E23:E23))</f>
        <v>1</v>
      </c>
      <c r="F34">
        <v>8.9</v>
      </c>
    </row>
    <row r="35" spans="1:6" customFormat="1" hidden="1" x14ac:dyDescent="0.2">
      <c r="A35" s="36"/>
      <c r="B35" s="37"/>
      <c r="C35" s="37"/>
      <c r="D35" s="38"/>
      <c r="E35" s="4" t="b">
        <f>AND($E$30:$E$34)</f>
        <v>1</v>
      </c>
    </row>
    <row r="36" spans="1:6" customFormat="1" x14ac:dyDescent="0.2">
      <c r="A36" s="4"/>
      <c r="B36" s="35"/>
      <c r="C36" s="35"/>
      <c r="D36" s="4"/>
      <c r="E36" s="4"/>
    </row>
    <row r="37" spans="1:6" customFormat="1" x14ac:dyDescent="0.2">
      <c r="A37" s="4"/>
      <c r="B37" s="35"/>
      <c r="C37" s="35"/>
      <c r="D37" s="4"/>
      <c r="E37" s="4"/>
    </row>
  </sheetData>
  <sheetProtection algorithmName="SHA-512" hashValue="ZHmJgdzR257WY3zW6SrLwckJa9rgucGiegtT21X99TLFveMrbgK0jmz8/uxNFDkABa3Fgp6xXnptG+e8C51k6w==" saltValue="uxu1yIVAL089l97ebZuNow==" spinCount="100000" sheet="1" selectLockedCells="1"/>
  <mergeCells count="7">
    <mergeCell ref="I14:AC14"/>
    <mergeCell ref="I15:AC15"/>
    <mergeCell ref="D1:D2"/>
    <mergeCell ref="I10:AC10"/>
    <mergeCell ref="I11:AC11"/>
    <mergeCell ref="I12:AC12"/>
    <mergeCell ref="I13:AC13"/>
  </mergeCells>
  <conditionalFormatting sqref="E7 E9 E12:E13 E25 E16:E17 E19:E21 E23:F23">
    <cfRule type="expression" priority="5">
      <formula>B7</formula>
    </cfRule>
    <cfRule type="expression" dxfId="71" priority="6">
      <formula>NOT(B7)</formula>
    </cfRule>
  </conditionalFormatting>
  <conditionalFormatting sqref="I10">
    <cfRule type="expression" dxfId="70" priority="8">
      <formula>NOT($E$29)</formula>
    </cfRule>
  </conditionalFormatting>
  <conditionalFormatting sqref="I11:I15">
    <cfRule type="expression" dxfId="69" priority="7">
      <formula>NOT(E32)</formula>
    </cfRule>
  </conditionalFormatting>
  <conditionalFormatting sqref="H3:H34">
    <cfRule type="expression" priority="9">
      <formula>$E$35</formula>
    </cfRule>
    <cfRule type="expression" dxfId="68" priority="10">
      <formula>NOT($E$35)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3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2" width="6.7109375" style="35" hidden="1" customWidth="1"/>
    <col min="3" max="3" width="4.7109375" style="35" hidden="1" customWidth="1"/>
    <col min="4" max="4" width="81.28515625" style="4" customWidth="1"/>
    <col min="5" max="5" width="8.7109375" style="4" customWidth="1"/>
    <col min="6" max="6" width="8.7109375" style="4" hidden="1" customWidth="1"/>
    <col min="7" max="7" width="6.1406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55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163</v>
      </c>
    </row>
    <row r="5" spans="1:29" ht="15.75" x14ac:dyDescent="0.25">
      <c r="A5" s="1"/>
      <c r="B5" s="2"/>
      <c r="C5" s="2"/>
      <c r="D5" s="43" t="s">
        <v>56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AND($E$46)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AND($E$45)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57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AND($E$45)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AND($E$44,$E$45)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 t="s">
        <v>58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 t="s">
        <v>59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AND($E$46)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AND($E$46)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AND($E$44,$E$46,$E$47)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AND($E$47)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AND($E$48)</f>
        <v>1</v>
      </c>
      <c r="C21" s="26"/>
      <c r="D21" s="12" t="s">
        <v>30</v>
      </c>
      <c r="E21" s="42"/>
    </row>
    <row r="22" spans="1:6" ht="34.15" customHeight="1" x14ac:dyDescent="0.25">
      <c r="A22" s="27"/>
      <c r="B22" s="28"/>
      <c r="C22" s="28"/>
      <c r="D22" s="20" t="s">
        <v>60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AND($E$48)</f>
        <v>1</v>
      </c>
      <c r="C23" s="30"/>
      <c r="D23" s="31" t="s">
        <v>164</v>
      </c>
      <c r="E23" s="42"/>
      <c r="F23" s="32"/>
    </row>
    <row r="24" spans="1:6" ht="31.5" x14ac:dyDescent="0.2">
      <c r="A24" s="10" t="s">
        <v>29</v>
      </c>
      <c r="B24" s="30" t="b">
        <f>AND($E$48)</f>
        <v>1</v>
      </c>
      <c r="C24" s="30"/>
      <c r="D24" s="31" t="s">
        <v>165</v>
      </c>
      <c r="E24" s="42"/>
      <c r="F24" s="32"/>
    </row>
    <row r="25" spans="1:6" ht="31.5" x14ac:dyDescent="0.2">
      <c r="A25" s="10" t="s">
        <v>37</v>
      </c>
      <c r="B25" s="30" t="b">
        <f>AND($E$48)</f>
        <v>1</v>
      </c>
      <c r="C25" s="30"/>
      <c r="D25" s="31" t="s">
        <v>166</v>
      </c>
      <c r="E25" s="42"/>
      <c r="F25" s="32"/>
    </row>
    <row r="26" spans="1:6" ht="94.5" x14ac:dyDescent="0.2">
      <c r="A26" s="10" t="s">
        <v>39</v>
      </c>
      <c r="B26" s="30" t="b">
        <f>AND($E$48)</f>
        <v>1</v>
      </c>
      <c r="C26" s="30"/>
      <c r="D26" s="31" t="s">
        <v>167</v>
      </c>
      <c r="E26" s="42"/>
      <c r="F26" s="32"/>
    </row>
    <row r="27" spans="1:6" ht="15.75" x14ac:dyDescent="0.25">
      <c r="A27" s="27"/>
      <c r="B27" s="28"/>
      <c r="C27" s="28"/>
      <c r="D27" s="33"/>
    </row>
    <row r="28" spans="1:6" ht="31.5" x14ac:dyDescent="0.25">
      <c r="A28" s="10" t="s">
        <v>43</v>
      </c>
      <c r="B28" s="30" t="b">
        <f>AND($E$48)</f>
        <v>1</v>
      </c>
      <c r="C28" s="30"/>
      <c r="D28" s="34" t="s">
        <v>44</v>
      </c>
      <c r="E28" s="42"/>
    </row>
    <row r="30" spans="1:6" ht="31.5" x14ac:dyDescent="0.25">
      <c r="D30" s="44" t="s">
        <v>61</v>
      </c>
    </row>
    <row r="31" spans="1:6" ht="15.75" x14ac:dyDescent="0.25">
      <c r="D31" s="45"/>
    </row>
    <row r="32" spans="1:6" ht="15.75" x14ac:dyDescent="0.25">
      <c r="A32" s="10" t="s">
        <v>62</v>
      </c>
      <c r="B32" s="30" t="b">
        <f>AND($E$44,$E$50)</f>
        <v>1</v>
      </c>
      <c r="C32" s="30"/>
      <c r="D32" s="34" t="s">
        <v>63</v>
      </c>
      <c r="E32" s="42"/>
    </row>
    <row r="33" spans="1:6" ht="31.5" x14ac:dyDescent="0.25">
      <c r="A33" s="10" t="s">
        <v>64</v>
      </c>
      <c r="B33" s="30" t="b">
        <f>AND($E$50)</f>
        <v>1</v>
      </c>
      <c r="C33" s="30"/>
      <c r="D33" s="34" t="s">
        <v>65</v>
      </c>
      <c r="E33" s="42"/>
    </row>
    <row r="34" spans="1:6" ht="15.75" x14ac:dyDescent="0.25">
      <c r="A34" s="46"/>
      <c r="B34" s="47"/>
      <c r="C34" s="47"/>
      <c r="D34" s="48"/>
      <c r="E34" s="54"/>
    </row>
    <row r="35" spans="1:6" ht="31.5" x14ac:dyDescent="0.25">
      <c r="A35" s="46"/>
      <c r="B35" s="47"/>
      <c r="C35" s="47"/>
      <c r="D35" s="20" t="s">
        <v>66</v>
      </c>
      <c r="E35" s="29" t="s">
        <v>32</v>
      </c>
    </row>
    <row r="36" spans="1:6" ht="31.5" x14ac:dyDescent="0.2">
      <c r="A36" s="10" t="s">
        <v>6</v>
      </c>
      <c r="B36" s="30" t="b">
        <f>AND($E$48)</f>
        <v>1</v>
      </c>
      <c r="C36" s="30"/>
      <c r="D36" s="31" t="s">
        <v>164</v>
      </c>
      <c r="E36" s="42"/>
    </row>
    <row r="37" spans="1:6" ht="31.5" x14ac:dyDescent="0.2">
      <c r="A37" s="10" t="s">
        <v>29</v>
      </c>
      <c r="B37" s="30" t="b">
        <f>AND($E$48)</f>
        <v>1</v>
      </c>
      <c r="C37" s="30"/>
      <c r="D37" s="31" t="s">
        <v>165</v>
      </c>
      <c r="E37" s="42"/>
    </row>
    <row r="38" spans="1:6" ht="31.5" x14ac:dyDescent="0.2">
      <c r="A38" s="10" t="s">
        <v>37</v>
      </c>
      <c r="B38" s="30" t="b">
        <f>AND($E$48)</f>
        <v>1</v>
      </c>
      <c r="C38" s="30"/>
      <c r="D38" s="31" t="s">
        <v>166</v>
      </c>
      <c r="E38" s="42"/>
    </row>
    <row r="39" spans="1:6" ht="94.5" x14ac:dyDescent="0.2">
      <c r="A39" s="10" t="s">
        <v>39</v>
      </c>
      <c r="B39" s="30" t="b">
        <f>AND($E$48)</f>
        <v>1</v>
      </c>
      <c r="C39" s="30"/>
      <c r="D39" s="31" t="s">
        <v>167</v>
      </c>
      <c r="E39" s="42"/>
    </row>
    <row r="40" spans="1:6" ht="15.75" x14ac:dyDescent="0.25">
      <c r="A40" s="46"/>
      <c r="B40" s="47"/>
      <c r="C40" s="47"/>
      <c r="D40" s="20"/>
      <c r="E40" s="54"/>
    </row>
    <row r="41" spans="1:6" ht="31.5" x14ac:dyDescent="0.25">
      <c r="A41" s="10" t="s">
        <v>67</v>
      </c>
      <c r="B41" s="30" t="b">
        <f>AND($E$49,$E$50)</f>
        <v>1</v>
      </c>
      <c r="C41" s="30"/>
      <c r="D41" s="34" t="s">
        <v>68</v>
      </c>
      <c r="E41" s="42"/>
    </row>
    <row r="42" spans="1:6" ht="15.75" x14ac:dyDescent="0.25">
      <c r="A42" s="46"/>
      <c r="B42" s="47"/>
      <c r="C42" s="47"/>
      <c r="D42" s="48"/>
      <c r="E42" s="54"/>
    </row>
    <row r="43" spans="1:6" ht="25.5" hidden="1" x14ac:dyDescent="0.2">
      <c r="A43" s="36">
        <v>10</v>
      </c>
      <c r="B43" s="37"/>
      <c r="C43" s="37"/>
      <c r="D43" s="40" t="s">
        <v>57</v>
      </c>
      <c r="E43" s="4" t="b">
        <f>AND(E44:E45)</f>
        <v>1</v>
      </c>
    </row>
    <row r="44" spans="1:6" hidden="1" x14ac:dyDescent="0.2">
      <c r="A44" s="36">
        <v>11</v>
      </c>
      <c r="B44" s="37"/>
      <c r="C44" s="37"/>
      <c r="D44" s="40" t="s">
        <v>69</v>
      </c>
      <c r="E44" s="82" t="b">
        <f>(E13=SUM(E19,E32))</f>
        <v>1</v>
      </c>
      <c r="F44" s="4" t="s">
        <v>70</v>
      </c>
    </row>
    <row r="45" spans="1:6" customFormat="1" hidden="1" x14ac:dyDescent="0.2">
      <c r="A45" s="36">
        <v>12</v>
      </c>
      <c r="B45" s="37"/>
      <c r="C45" s="37"/>
      <c r="D45" s="40" t="s">
        <v>46</v>
      </c>
      <c r="E45" s="82" t="b">
        <f>(E13&lt;=SUM(E9,E12))</f>
        <v>1</v>
      </c>
      <c r="F45" t="s">
        <v>47</v>
      </c>
    </row>
    <row r="46" spans="1:6" customFormat="1" hidden="1" x14ac:dyDescent="0.2">
      <c r="A46" s="36">
        <v>20</v>
      </c>
      <c r="B46" s="37"/>
      <c r="C46" s="37"/>
      <c r="D46" s="40" t="s">
        <v>14</v>
      </c>
      <c r="E46" s="82" t="b">
        <f>(E7=SUM(E16:E17,E19))</f>
        <v>1</v>
      </c>
      <c r="F46" t="s">
        <v>48</v>
      </c>
    </row>
    <row r="47" spans="1:6" customFormat="1" hidden="1" x14ac:dyDescent="0.2">
      <c r="A47" s="36">
        <v>30</v>
      </c>
      <c r="B47" s="37"/>
      <c r="C47" s="37"/>
      <c r="D47" s="40" t="s">
        <v>49</v>
      </c>
      <c r="E47" s="82" t="b">
        <f>(E19=SUM(E20,E21,E28))</f>
        <v>1</v>
      </c>
      <c r="F47" t="s">
        <v>50</v>
      </c>
    </row>
    <row r="48" spans="1:6" customFormat="1" hidden="1" x14ac:dyDescent="0.2">
      <c r="A48" s="36">
        <v>40</v>
      </c>
      <c r="B48" s="37"/>
      <c r="C48" s="37"/>
      <c r="D48" s="40" t="s">
        <v>51</v>
      </c>
      <c r="E48" s="82" t="b">
        <f>(E28=SUM(E23:E26))</f>
        <v>1</v>
      </c>
      <c r="F48">
        <v>8.9</v>
      </c>
    </row>
    <row r="49" spans="1:6" customFormat="1" hidden="1" x14ac:dyDescent="0.2">
      <c r="A49" s="36">
        <v>50</v>
      </c>
      <c r="B49" s="37"/>
      <c r="C49" s="37"/>
      <c r="D49" s="40" t="s">
        <v>58</v>
      </c>
      <c r="E49" s="82" t="b">
        <f>(E41=SUM(E36:E39))</f>
        <v>1</v>
      </c>
      <c r="F49">
        <v>12.13</v>
      </c>
    </row>
    <row r="50" spans="1:6" customFormat="1" hidden="1" x14ac:dyDescent="0.2">
      <c r="A50" s="36">
        <v>60</v>
      </c>
      <c r="B50" s="37"/>
      <c r="C50" s="37"/>
      <c r="D50" s="40" t="s">
        <v>59</v>
      </c>
      <c r="E50" s="82" t="b">
        <f>(E32=SUM(E33,E41))</f>
        <v>1</v>
      </c>
      <c r="F50" t="s">
        <v>71</v>
      </c>
    </row>
    <row r="51" spans="1:6" customFormat="1" hidden="1" x14ac:dyDescent="0.2">
      <c r="A51" s="36"/>
      <c r="B51" s="37"/>
      <c r="C51" s="37"/>
      <c r="D51" s="38"/>
      <c r="E51" s="4" t="b">
        <f>AND($E$44:$E$48)</f>
        <v>1</v>
      </c>
    </row>
    <row r="52" spans="1:6" customFormat="1" x14ac:dyDescent="0.2">
      <c r="A52" s="4"/>
      <c r="B52" s="35"/>
      <c r="C52" s="35"/>
      <c r="D52" s="4"/>
      <c r="E52" s="4"/>
    </row>
    <row r="53" spans="1:6" customFormat="1" x14ac:dyDescent="0.2">
      <c r="A53" s="4"/>
      <c r="B53" s="35"/>
      <c r="C53" s="35"/>
      <c r="D53" s="4"/>
      <c r="E53" s="4"/>
    </row>
  </sheetData>
  <sheetProtection algorithmName="SHA-512" hashValue="h8eNy5xauQXTvP5LIhzxY77GFEUoBGYFhLZHdmXksXT6HqqPkU7p9fSiZs0uVnqZk6aDQyzAGxQseDQ/u3unlQ==" saltValue="fVNWiX/yioRuHVvmGkHGEQ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8 E16:E17 E19:E21 E42 E36:E38 E23:F25">
    <cfRule type="expression" priority="19">
      <formula>B7</formula>
    </cfRule>
    <cfRule type="expression" dxfId="67" priority="20">
      <formula>NOT(B7)</formula>
    </cfRule>
  </conditionalFormatting>
  <conditionalFormatting sqref="I10">
    <cfRule type="expression" dxfId="66" priority="22">
      <formula>NOT($E$43)</formula>
    </cfRule>
  </conditionalFormatting>
  <conditionalFormatting sqref="I11:I15">
    <cfRule type="expression" dxfId="65" priority="21">
      <formula>NOT(E46)</formula>
    </cfRule>
  </conditionalFormatting>
  <conditionalFormatting sqref="H27:H31 H3:H25 H33:H48">
    <cfRule type="expression" priority="23">
      <formula>$E$51</formula>
    </cfRule>
    <cfRule type="expression" dxfId="64" priority="24">
      <formula>NOT($E$51)</formula>
    </cfRule>
  </conditionalFormatting>
  <conditionalFormatting sqref="E26:F26">
    <cfRule type="expression" priority="15">
      <formula>B26</formula>
    </cfRule>
    <cfRule type="expression" dxfId="63" priority="16">
      <formula>NOT(B26)</formula>
    </cfRule>
  </conditionalFormatting>
  <conditionalFormatting sqref="H26">
    <cfRule type="expression" priority="17">
      <formula>$E$51</formula>
    </cfRule>
    <cfRule type="expression" dxfId="62" priority="18">
      <formula>NOT($E$51)</formula>
    </cfRule>
  </conditionalFormatting>
  <conditionalFormatting sqref="E33:E34 E40">
    <cfRule type="expression" priority="13">
      <formula>B33</formula>
    </cfRule>
    <cfRule type="expression" dxfId="61" priority="14">
      <formula>NOT(B33)</formula>
    </cfRule>
  </conditionalFormatting>
  <conditionalFormatting sqref="E32">
    <cfRule type="expression" priority="9">
      <formula>B32</formula>
    </cfRule>
    <cfRule type="expression" dxfId="60" priority="10">
      <formula>NOT(B32)</formula>
    </cfRule>
  </conditionalFormatting>
  <conditionalFormatting sqref="H32">
    <cfRule type="expression" priority="11">
      <formula>$E$51</formula>
    </cfRule>
    <cfRule type="expression" dxfId="59" priority="12">
      <formula>NOT($E$51)</formula>
    </cfRule>
  </conditionalFormatting>
  <conditionalFormatting sqref="E39">
    <cfRule type="expression" priority="7">
      <formula>B39</formula>
    </cfRule>
    <cfRule type="expression" dxfId="58" priority="8">
      <formula>NOT(B39)</formula>
    </cfRule>
  </conditionalFormatting>
  <conditionalFormatting sqref="E41">
    <cfRule type="expression" priority="5">
      <formula>B41</formula>
    </cfRule>
    <cfRule type="expression" dxfId="57" priority="6">
      <formula>NOT(B41)</formula>
    </cfRule>
  </conditionalFormatting>
  <conditionalFormatting sqref="H49">
    <cfRule type="expression" priority="3">
      <formula>$E$51</formula>
    </cfRule>
    <cfRule type="expression" dxfId="56" priority="4">
      <formula>NOT($E$51)</formula>
    </cfRule>
  </conditionalFormatting>
  <conditionalFormatting sqref="H50">
    <cfRule type="expression" priority="1">
      <formula>$E$51</formula>
    </cfRule>
    <cfRule type="expression" dxfId="55" priority="2">
      <formula>NOT($E$51)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168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AND($E$33)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AND($E$32)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AND($E$32)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AND($E$31,$E$32)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</row>
    <row r="16" spans="1:29" ht="15.75" x14ac:dyDescent="0.25">
      <c r="A16" s="16" t="s">
        <v>9</v>
      </c>
      <c r="B16" s="11" t="b">
        <f>AND($E$33)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AND($E$33)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AND($E$31,$E$33,$E$34)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AND($E$34)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AND($E$35)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3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AND($E$35)</f>
        <v>1</v>
      </c>
      <c r="C23" s="30"/>
      <c r="D23" s="31" t="s">
        <v>169</v>
      </c>
      <c r="E23" s="42"/>
      <c r="F23" s="32"/>
    </row>
    <row r="24" spans="1:6" ht="94.5" x14ac:dyDescent="0.2">
      <c r="A24" s="10" t="s">
        <v>39</v>
      </c>
      <c r="B24" s="30" t="b">
        <f>AND($E$35)</f>
        <v>1</v>
      </c>
      <c r="C24" s="30"/>
      <c r="D24" s="31" t="s">
        <v>170</v>
      </c>
      <c r="E24" s="42"/>
      <c r="F24" s="32"/>
    </row>
    <row r="25" spans="1:6" ht="15.75" x14ac:dyDescent="0.25">
      <c r="A25" s="27"/>
      <c r="B25" s="28"/>
      <c r="C25" s="28"/>
      <c r="D25" s="33"/>
    </row>
    <row r="26" spans="1:6" ht="31.5" x14ac:dyDescent="0.25">
      <c r="A26" s="10" t="s">
        <v>43</v>
      </c>
      <c r="B26" s="30" t="b">
        <f>AND($E$35)</f>
        <v>1</v>
      </c>
      <c r="C26" s="30"/>
      <c r="D26" s="34" t="s">
        <v>44</v>
      </c>
      <c r="E26" s="42"/>
    </row>
    <row r="27" spans="1:6" ht="1.1499999999999999" customHeight="1" x14ac:dyDescent="0.2"/>
    <row r="28" spans="1:6" hidden="1" x14ac:dyDescent="0.2"/>
    <row r="29" spans="1:6" hidden="1" x14ac:dyDescent="0.2"/>
    <row r="30" spans="1:6" ht="25.5" hidden="1" x14ac:dyDescent="0.2">
      <c r="A30" s="36">
        <v>10</v>
      </c>
      <c r="B30" s="37"/>
      <c r="C30" s="37"/>
      <c r="D30" s="40" t="s">
        <v>11</v>
      </c>
      <c r="E30" t="b">
        <f>AND(E31:E32)</f>
        <v>1</v>
      </c>
    </row>
    <row r="31" spans="1:6" hidden="1" x14ac:dyDescent="0.2">
      <c r="A31" s="36">
        <v>11</v>
      </c>
      <c r="B31" s="37"/>
      <c r="C31" s="37"/>
      <c r="D31" s="40" t="s">
        <v>45</v>
      </c>
      <c r="E31" s="39" t="b">
        <f>(E13=E19)</f>
        <v>1</v>
      </c>
      <c r="F31" s="4">
        <v>3.5</v>
      </c>
    </row>
    <row r="32" spans="1:6" customFormat="1" hidden="1" x14ac:dyDescent="0.2">
      <c r="A32" s="36">
        <v>12</v>
      </c>
      <c r="B32" s="37"/>
      <c r="C32" s="37"/>
      <c r="D32" s="40" t="s">
        <v>46</v>
      </c>
      <c r="E32" s="39" t="b">
        <f>(E13&lt;=SUM(E9,E12))</f>
        <v>1</v>
      </c>
      <c r="F32" t="s">
        <v>47</v>
      </c>
    </row>
    <row r="33" spans="1:6" customFormat="1" hidden="1" x14ac:dyDescent="0.2">
      <c r="A33" s="36">
        <v>20</v>
      </c>
      <c r="B33" s="37"/>
      <c r="C33" s="37"/>
      <c r="D33" s="40" t="s">
        <v>14</v>
      </c>
      <c r="E33" s="39" t="b">
        <f>(E7=SUM(E16:E17,E19))</f>
        <v>1</v>
      </c>
      <c r="F33" t="s">
        <v>48</v>
      </c>
    </row>
    <row r="34" spans="1:6" customFormat="1" hidden="1" x14ac:dyDescent="0.2">
      <c r="A34" s="36">
        <v>30</v>
      </c>
      <c r="B34" s="37"/>
      <c r="C34" s="37"/>
      <c r="D34" s="40" t="s">
        <v>49</v>
      </c>
      <c r="E34" s="39" t="b">
        <f>(E19=SUM(E20,E21,E26))</f>
        <v>1</v>
      </c>
      <c r="F34" t="s">
        <v>50</v>
      </c>
    </row>
    <row r="35" spans="1:6" customFormat="1" hidden="1" x14ac:dyDescent="0.2">
      <c r="A35" s="36">
        <v>40</v>
      </c>
      <c r="B35" s="37"/>
      <c r="C35" s="37"/>
      <c r="D35" s="40" t="s">
        <v>51</v>
      </c>
      <c r="E35" s="39" t="b">
        <f>(E26=SUM(E23:E24))</f>
        <v>1</v>
      </c>
      <c r="F35">
        <v>8.9</v>
      </c>
    </row>
    <row r="36" spans="1:6" customFormat="1" hidden="1" x14ac:dyDescent="0.2">
      <c r="A36" s="36"/>
      <c r="B36" s="37"/>
      <c r="C36" s="37"/>
      <c r="D36" s="38"/>
      <c r="E36" s="4" t="b">
        <f>AND($E$31:$E$35)</f>
        <v>1</v>
      </c>
    </row>
    <row r="37" spans="1:6" customFormat="1" x14ac:dyDescent="0.2">
      <c r="A37" s="4"/>
      <c r="B37" s="35"/>
      <c r="C37" s="35"/>
      <c r="D37" s="4"/>
      <c r="E37" s="4"/>
    </row>
    <row r="38" spans="1:6" customFormat="1" x14ac:dyDescent="0.2">
      <c r="A38" s="4"/>
      <c r="B38" s="35"/>
      <c r="C38" s="35"/>
      <c r="D38" s="4"/>
      <c r="E38" s="4"/>
    </row>
  </sheetData>
  <sheetProtection algorithmName="SHA-512" hashValue="xqHeEYZX+a9whXoNdJCfrCrLUH8di0lfxynuYmgasYjx5mXHV1u4OlDbbZVv5Ru4PdSmq2kOblH8Yq01CQpkcQ==" saltValue="pi+ZrgUYe2XkgEK8rW7nqQ==" spinCount="100000" sheet="1" selectLockedCells="1"/>
  <mergeCells count="7">
    <mergeCell ref="I15:W15"/>
    <mergeCell ref="D1:D2"/>
    <mergeCell ref="I10:AC10"/>
    <mergeCell ref="I11:AC11"/>
    <mergeCell ref="I12:AC12"/>
    <mergeCell ref="I13:AC13"/>
    <mergeCell ref="I14:AC14"/>
  </mergeCells>
  <conditionalFormatting sqref="E7 E9 E12:E13 E26 E16:E17 E19:E21 E23:F23">
    <cfRule type="expression" priority="5">
      <formula>B7</formula>
    </cfRule>
    <cfRule type="expression" dxfId="54" priority="6">
      <formula>NOT(B7)</formula>
    </cfRule>
  </conditionalFormatting>
  <conditionalFormatting sqref="I10">
    <cfRule type="expression" dxfId="53" priority="8">
      <formula>NOT($E$30)</formula>
    </cfRule>
  </conditionalFormatting>
  <conditionalFormatting sqref="I11:I15">
    <cfRule type="expression" dxfId="52" priority="7">
      <formula>NOT(E33)</formula>
    </cfRule>
  </conditionalFormatting>
  <conditionalFormatting sqref="H25:H35 H3:H23">
    <cfRule type="expression" priority="9">
      <formula>$E$36</formula>
    </cfRule>
    <cfRule type="expression" dxfId="51" priority="10">
      <formula>NOT($E$36)</formula>
    </cfRule>
  </conditionalFormatting>
  <conditionalFormatting sqref="E24:F24">
    <cfRule type="expression" priority="1">
      <formula>B24</formula>
    </cfRule>
    <cfRule type="expression" dxfId="50" priority="2">
      <formula>NOT(B24)</formula>
    </cfRule>
  </conditionalFormatting>
  <conditionalFormatting sqref="H24">
    <cfRule type="expression" priority="3">
      <formula>$E$36</formula>
    </cfRule>
    <cfRule type="expression" dxfId="49" priority="4">
      <formula>NOT($E$36)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60"/>
  <sheetViews>
    <sheetView showFormulas="1" showGridLines="0" topLeftCell="C1" zoomScale="85" zoomScaleNormal="85" zoomScaleSheetLayoutView="115" workbookViewId="0">
      <selection activeCell="E7" sqref="E7"/>
    </sheetView>
  </sheetViews>
  <sheetFormatPr defaultColWidth="11.42578125" defaultRowHeight="12.75" x14ac:dyDescent="0.2"/>
  <cols>
    <col min="1" max="1" width="11.140625" style="4" hidden="1" customWidth="1"/>
    <col min="2" max="2" width="9.85546875" style="4" hidden="1" customWidth="1"/>
    <col min="3" max="3" width="4.85546875" style="4" customWidth="1"/>
    <col min="4" max="4" width="41.28515625" style="4" customWidth="1"/>
    <col min="5" max="5" width="7.140625" style="4" customWidth="1"/>
    <col min="6" max="6" width="6.42578125" style="4" customWidth="1"/>
    <col min="7" max="7" width="5.5703125" style="4" customWidth="1"/>
    <col min="8" max="8" width="7.140625" style="4" customWidth="1"/>
    <col min="9" max="19" width="5.5703125" style="4" customWidth="1"/>
    <col min="20" max="20" width="8.7109375" style="4" customWidth="1"/>
    <col min="21" max="16384" width="11.42578125" style="4"/>
  </cols>
  <sheetData>
    <row r="1" spans="1:39" x14ac:dyDescent="0.2">
      <c r="D1" s="94" t="s">
        <v>54</v>
      </c>
    </row>
    <row r="2" spans="1:39" x14ac:dyDescent="0.2">
      <c r="D2" s="94"/>
    </row>
    <row r="3" spans="1:39" ht="15.75" x14ac:dyDescent="0.25">
      <c r="A3" s="4" t="b">
        <f>AND(A7:B72)</f>
        <v>1</v>
      </c>
      <c r="C3" s="1"/>
      <c r="D3" s="3" t="s">
        <v>0</v>
      </c>
    </row>
    <row r="4" spans="1:39" ht="15.75" x14ac:dyDescent="0.25">
      <c r="C4" s="1"/>
      <c r="D4" s="3" t="s">
        <v>72</v>
      </c>
    </row>
    <row r="5" spans="1:39" ht="15.75" x14ac:dyDescent="0.25">
      <c r="C5" s="1"/>
      <c r="D5" s="41" t="s">
        <v>56</v>
      </c>
    </row>
    <row r="6" spans="1:39" ht="15.75" x14ac:dyDescent="0.25">
      <c r="C6" s="1"/>
      <c r="D6" s="3" t="s">
        <v>2</v>
      </c>
    </row>
    <row r="7" spans="1:39" ht="63" x14ac:dyDescent="0.25">
      <c r="A7" s="4" t="b">
        <f>AND($E$136)</f>
        <v>1</v>
      </c>
      <c r="C7" s="5" t="s">
        <v>3</v>
      </c>
      <c r="D7" s="7" t="s">
        <v>73</v>
      </c>
      <c r="E7" s="42"/>
    </row>
    <row r="8" spans="1:39" ht="28.5" customHeight="1" x14ac:dyDescent="0.25">
      <c r="C8" s="8"/>
      <c r="D8" s="3" t="s">
        <v>5</v>
      </c>
    </row>
    <row r="9" spans="1:39" ht="63" x14ac:dyDescent="0.25">
      <c r="A9" s="4" t="b">
        <f>AND($E$135)</f>
        <v>1</v>
      </c>
      <c r="C9" s="51" t="s">
        <v>6</v>
      </c>
      <c r="D9" s="12" t="s">
        <v>74</v>
      </c>
      <c r="E9" s="42"/>
      <c r="H9" s="102" t="s">
        <v>8</v>
      </c>
      <c r="I9" s="103"/>
      <c r="J9" s="103"/>
      <c r="K9" s="103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5"/>
    </row>
    <row r="10" spans="1:39" ht="15.75" x14ac:dyDescent="0.25">
      <c r="C10" s="53" t="s">
        <v>9</v>
      </c>
      <c r="D10" s="12" t="s">
        <v>10</v>
      </c>
      <c r="E10" s="42"/>
      <c r="H10" s="88" t="s">
        <v>103</v>
      </c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54"/>
      <c r="AE10" s="54"/>
      <c r="AF10" s="54"/>
      <c r="AG10" s="54"/>
      <c r="AH10" s="54"/>
      <c r="AI10" s="54"/>
      <c r="AJ10" s="54"/>
      <c r="AK10" s="54"/>
      <c r="AL10" s="54"/>
      <c r="AM10" s="55"/>
    </row>
    <row r="11" spans="1:39" ht="15.75" x14ac:dyDescent="0.25">
      <c r="C11" s="53" t="s">
        <v>12</v>
      </c>
      <c r="D11" s="18" t="s">
        <v>13</v>
      </c>
      <c r="E11" s="42"/>
      <c r="H11" s="88" t="s">
        <v>14</v>
      </c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54"/>
      <c r="AE11" s="54"/>
      <c r="AF11" s="54"/>
      <c r="AG11" s="54"/>
      <c r="AH11" s="54"/>
      <c r="AI11" s="54"/>
      <c r="AJ11" s="54"/>
      <c r="AK11" s="54"/>
      <c r="AL11" s="54"/>
      <c r="AM11" s="55"/>
    </row>
    <row r="12" spans="1:39" ht="47.25" x14ac:dyDescent="0.25">
      <c r="A12" s="4" t="b">
        <f>AND($E$135)</f>
        <v>1</v>
      </c>
      <c r="C12" s="53" t="s">
        <v>15</v>
      </c>
      <c r="D12" s="56" t="s">
        <v>16</v>
      </c>
      <c r="E12" s="42"/>
      <c r="H12" s="88" t="s">
        <v>75</v>
      </c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54"/>
      <c r="AE12" s="54"/>
      <c r="AF12" s="54"/>
      <c r="AG12" s="54"/>
      <c r="AH12" s="54"/>
      <c r="AI12" s="54"/>
      <c r="AJ12" s="54"/>
      <c r="AK12" s="54"/>
      <c r="AL12" s="54"/>
      <c r="AM12" s="55"/>
    </row>
    <row r="13" spans="1:39" ht="78.75" x14ac:dyDescent="0.25">
      <c r="A13" s="4" t="b">
        <f>AND($E$134,$E$135)</f>
        <v>1</v>
      </c>
      <c r="C13" s="53" t="s">
        <v>17</v>
      </c>
      <c r="D13" s="56" t="s">
        <v>76</v>
      </c>
      <c r="E13" s="42"/>
      <c r="H13" s="88" t="s">
        <v>51</v>
      </c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54"/>
      <c r="AE13" s="54"/>
      <c r="AF13" s="54"/>
      <c r="AG13" s="54"/>
      <c r="AH13" s="54"/>
      <c r="AI13" s="54"/>
      <c r="AJ13" s="54"/>
      <c r="AK13" s="54"/>
      <c r="AL13" s="54"/>
      <c r="AM13" s="55"/>
    </row>
    <row r="14" spans="1:39" ht="46.5" customHeight="1" x14ac:dyDescent="0.25">
      <c r="C14" s="19"/>
      <c r="D14" s="20" t="s">
        <v>19</v>
      </c>
      <c r="H14" s="88" t="s">
        <v>77</v>
      </c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54"/>
      <c r="AE14" s="54"/>
      <c r="AF14" s="54"/>
      <c r="AG14" s="54"/>
      <c r="AH14" s="54"/>
      <c r="AI14" s="54"/>
      <c r="AJ14" s="54"/>
      <c r="AK14" s="54"/>
      <c r="AL14" s="54"/>
      <c r="AM14" s="55"/>
    </row>
    <row r="15" spans="1:39" ht="15.75" x14ac:dyDescent="0.25">
      <c r="C15" s="53" t="s">
        <v>20</v>
      </c>
      <c r="D15" s="23" t="s">
        <v>21</v>
      </c>
      <c r="E15" s="24"/>
      <c r="H15" s="88" t="s">
        <v>104</v>
      </c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54"/>
      <c r="AE15" s="54"/>
      <c r="AF15" s="54"/>
      <c r="AG15" s="54"/>
      <c r="AH15" s="54"/>
      <c r="AI15" s="54"/>
      <c r="AJ15" s="54"/>
      <c r="AK15" s="54"/>
      <c r="AL15" s="54"/>
      <c r="AM15" s="55"/>
    </row>
    <row r="16" spans="1:39" ht="36.75" customHeight="1" x14ac:dyDescent="0.25">
      <c r="A16" s="4" t="b">
        <f>AND($E$136)</f>
        <v>1</v>
      </c>
      <c r="C16" s="53" t="s">
        <v>9</v>
      </c>
      <c r="D16" s="12" t="s">
        <v>78</v>
      </c>
      <c r="E16" s="42"/>
      <c r="H16" s="99" t="s">
        <v>105</v>
      </c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57"/>
      <c r="AE16" s="57"/>
      <c r="AF16" s="57"/>
      <c r="AG16" s="57"/>
      <c r="AH16" s="57"/>
      <c r="AI16" s="57"/>
      <c r="AJ16" s="57"/>
      <c r="AK16" s="57"/>
      <c r="AL16" s="57"/>
      <c r="AM16" s="58"/>
    </row>
    <row r="17" spans="1:29" ht="65.45" customHeight="1" x14ac:dyDescent="0.25">
      <c r="A17" s="4" t="b">
        <f>AND($E$136)</f>
        <v>1</v>
      </c>
      <c r="C17" s="53" t="s">
        <v>12</v>
      </c>
      <c r="D17" s="16" t="s">
        <v>23</v>
      </c>
      <c r="E17" s="42"/>
      <c r="H17" s="101" t="s">
        <v>106</v>
      </c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</row>
    <row r="18" spans="1:29" ht="45.75" customHeight="1" x14ac:dyDescent="0.25">
      <c r="C18" s="19"/>
      <c r="D18" s="3" t="s">
        <v>24</v>
      </c>
    </row>
    <row r="19" spans="1:29" ht="15.75" x14ac:dyDescent="0.25">
      <c r="A19" s="4" t="b">
        <f>AND($E$134,$E$136,$E$137)</f>
        <v>1</v>
      </c>
      <c r="C19" s="53" t="s">
        <v>25</v>
      </c>
      <c r="D19" s="18" t="s">
        <v>26</v>
      </c>
      <c r="E19" s="42"/>
    </row>
    <row r="20" spans="1:29" ht="193.5" x14ac:dyDescent="0.2">
      <c r="A20" s="4" t="b">
        <f>AND($E$137)</f>
        <v>1</v>
      </c>
      <c r="C20" s="53" t="s">
        <v>27</v>
      </c>
      <c r="D20" s="56" t="s">
        <v>79</v>
      </c>
      <c r="E20" s="42"/>
    </row>
    <row r="21" spans="1:29" ht="31.5" x14ac:dyDescent="0.2">
      <c r="A21" s="4" t="b">
        <f>AND($E$137)</f>
        <v>1</v>
      </c>
      <c r="C21" s="51" t="s">
        <v>29</v>
      </c>
      <c r="D21" s="56" t="s">
        <v>80</v>
      </c>
      <c r="E21" s="42"/>
    </row>
    <row r="22" spans="1:29" ht="36.6" customHeight="1" x14ac:dyDescent="0.25">
      <c r="C22" s="27"/>
      <c r="D22" s="20" t="s">
        <v>107</v>
      </c>
      <c r="E22" s="29" t="s">
        <v>32</v>
      </c>
      <c r="F22" s="29"/>
    </row>
    <row r="23" spans="1:29" ht="15.75" x14ac:dyDescent="0.25">
      <c r="A23" s="4" t="b">
        <f t="shared" ref="A23:A34" si="0">AND($E$138,$E23=$G23)</f>
        <v>1</v>
      </c>
      <c r="C23" s="51" t="s">
        <v>6</v>
      </c>
      <c r="D23" s="34" t="s">
        <v>81</v>
      </c>
      <c r="E23" s="70"/>
      <c r="F23" s="77"/>
      <c r="G23" s="60">
        <f>T41</f>
        <v>0</v>
      </c>
      <c r="H23" s="78"/>
    </row>
    <row r="24" spans="1:29" ht="15.75" x14ac:dyDescent="0.25">
      <c r="A24" s="4" t="b">
        <f t="shared" si="0"/>
        <v>1</v>
      </c>
      <c r="C24" s="51" t="s">
        <v>29</v>
      </c>
      <c r="D24" s="34" t="s">
        <v>82</v>
      </c>
      <c r="E24" s="70"/>
      <c r="F24" s="77"/>
      <c r="G24" s="60">
        <f>T45</f>
        <v>0</v>
      </c>
      <c r="H24" s="78"/>
    </row>
    <row r="25" spans="1:29" ht="15.75" x14ac:dyDescent="0.25">
      <c r="A25" s="4" t="b">
        <f t="shared" si="0"/>
        <v>1</v>
      </c>
      <c r="C25" s="51" t="s">
        <v>83</v>
      </c>
      <c r="D25" s="34" t="s">
        <v>84</v>
      </c>
      <c r="E25" s="70"/>
      <c r="F25" s="77"/>
      <c r="G25" s="60">
        <f>T49</f>
        <v>0</v>
      </c>
      <c r="H25" s="78"/>
    </row>
    <row r="26" spans="1:29" ht="14.45" customHeight="1" x14ac:dyDescent="0.25">
      <c r="A26" s="4" t="b">
        <f t="shared" si="0"/>
        <v>1</v>
      </c>
      <c r="C26" s="51" t="s">
        <v>85</v>
      </c>
      <c r="D26" s="34" t="s">
        <v>86</v>
      </c>
      <c r="E26" s="70"/>
      <c r="F26" s="77"/>
      <c r="G26" s="60">
        <f>T51</f>
        <v>0</v>
      </c>
      <c r="H26" s="78"/>
    </row>
    <row r="27" spans="1:29" ht="15" customHeight="1" x14ac:dyDescent="0.25">
      <c r="A27" s="4" t="b">
        <f t="shared" si="0"/>
        <v>1</v>
      </c>
      <c r="C27" s="51" t="s">
        <v>181</v>
      </c>
      <c r="D27" s="34" t="s">
        <v>182</v>
      </c>
      <c r="E27" s="70"/>
      <c r="F27" s="77"/>
      <c r="G27" s="60">
        <f>T53</f>
        <v>0</v>
      </c>
      <c r="H27" s="78"/>
    </row>
    <row r="28" spans="1:29" ht="15.75" x14ac:dyDescent="0.25">
      <c r="A28" s="4" t="b">
        <f t="shared" si="0"/>
        <v>1</v>
      </c>
      <c r="C28" s="51" t="s">
        <v>87</v>
      </c>
      <c r="D28" s="34" t="s">
        <v>88</v>
      </c>
      <c r="E28" s="70"/>
      <c r="F28" s="77"/>
      <c r="G28" s="60">
        <f>T55</f>
        <v>0</v>
      </c>
      <c r="H28" s="78"/>
    </row>
    <row r="29" spans="1:29" ht="15.75" x14ac:dyDescent="0.25">
      <c r="A29" s="4" t="b">
        <f t="shared" si="0"/>
        <v>1</v>
      </c>
      <c r="C29" s="51" t="s">
        <v>89</v>
      </c>
      <c r="D29" s="34" t="s">
        <v>90</v>
      </c>
      <c r="E29" s="70"/>
      <c r="F29" s="77"/>
      <c r="G29" s="60">
        <f>T57</f>
        <v>0</v>
      </c>
      <c r="H29" s="78"/>
    </row>
    <row r="30" spans="1:29" ht="15.75" x14ac:dyDescent="0.25">
      <c r="A30" s="4" t="b">
        <f t="shared" si="0"/>
        <v>1</v>
      </c>
      <c r="C30" s="51" t="s">
        <v>91</v>
      </c>
      <c r="D30" s="34" t="s">
        <v>92</v>
      </c>
      <c r="E30" s="70"/>
      <c r="F30" s="77"/>
      <c r="G30" s="60">
        <f>T59</f>
        <v>0</v>
      </c>
      <c r="H30" s="78"/>
    </row>
    <row r="31" spans="1:29" ht="15.75" x14ac:dyDescent="0.25">
      <c r="A31" s="4" t="b">
        <f t="shared" si="0"/>
        <v>1</v>
      </c>
      <c r="C31" s="51" t="s">
        <v>35</v>
      </c>
      <c r="D31" s="34" t="s">
        <v>93</v>
      </c>
      <c r="E31" s="70"/>
      <c r="F31" s="77"/>
      <c r="G31" s="60">
        <f>T61</f>
        <v>0</v>
      </c>
      <c r="H31" s="78"/>
    </row>
    <row r="32" spans="1:29" ht="15.75" x14ac:dyDescent="0.25">
      <c r="A32" s="4" t="b">
        <f t="shared" si="0"/>
        <v>1</v>
      </c>
      <c r="C32" s="51" t="s">
        <v>37</v>
      </c>
      <c r="D32" s="34" t="s">
        <v>94</v>
      </c>
      <c r="E32" s="70"/>
      <c r="F32" s="77"/>
      <c r="G32" s="60">
        <f>T63</f>
        <v>0</v>
      </c>
      <c r="H32" s="78"/>
    </row>
    <row r="33" spans="1:22" ht="83.45" customHeight="1" x14ac:dyDescent="0.2">
      <c r="A33" s="4" t="b">
        <f t="shared" si="0"/>
        <v>1</v>
      </c>
      <c r="C33" s="51" t="s">
        <v>39</v>
      </c>
      <c r="D33" s="10" t="s">
        <v>95</v>
      </c>
      <c r="E33" s="70"/>
      <c r="F33" s="77"/>
      <c r="G33" s="60">
        <f>T65</f>
        <v>0</v>
      </c>
      <c r="H33" s="78"/>
    </row>
    <row r="34" spans="1:22" ht="51" customHeight="1" x14ac:dyDescent="0.25">
      <c r="A34" s="4" t="b">
        <f t="shared" si="0"/>
        <v>1</v>
      </c>
      <c r="C34" s="51" t="s">
        <v>41</v>
      </c>
      <c r="D34" s="34" t="s">
        <v>96</v>
      </c>
      <c r="E34" s="70"/>
      <c r="F34" s="77"/>
      <c r="G34" s="60">
        <f>T69</f>
        <v>0</v>
      </c>
      <c r="H34" s="78"/>
    </row>
    <row r="35" spans="1:22" x14ac:dyDescent="0.2">
      <c r="F35" s="78"/>
      <c r="G35" s="81"/>
      <c r="H35" s="78"/>
    </row>
    <row r="36" spans="1:22" ht="15.75" hidden="1" x14ac:dyDescent="0.25">
      <c r="C36" s="46"/>
      <c r="D36" s="48"/>
      <c r="E36" s="49"/>
      <c r="F36" s="80"/>
      <c r="G36" s="60"/>
      <c r="H36" s="78"/>
    </row>
    <row r="37" spans="1:22" ht="15.75" x14ac:dyDescent="0.25">
      <c r="C37" s="27"/>
      <c r="D37" s="33"/>
      <c r="F37" s="78"/>
      <c r="G37" s="81"/>
      <c r="H37" s="78"/>
    </row>
    <row r="38" spans="1:22" ht="63" x14ac:dyDescent="0.2">
      <c r="A38" s="4" t="b">
        <f>AND($E$138)</f>
        <v>1</v>
      </c>
      <c r="C38" s="51" t="s">
        <v>43</v>
      </c>
      <c r="D38" s="62" t="s">
        <v>68</v>
      </c>
      <c r="E38" s="42"/>
      <c r="F38" s="78"/>
      <c r="G38" s="81"/>
      <c r="H38" s="78"/>
      <c r="U38" s="78"/>
      <c r="V38" s="78"/>
    </row>
    <row r="39" spans="1:22" ht="50.25" customHeight="1" x14ac:dyDescent="0.25">
      <c r="C39" s="33"/>
      <c r="D39" s="97" t="s">
        <v>108</v>
      </c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U39" s="78"/>
      <c r="V39" s="78"/>
    </row>
    <row r="40" spans="1:22" ht="34.5" customHeight="1" x14ac:dyDescent="0.2">
      <c r="C40" s="64" t="s">
        <v>62</v>
      </c>
      <c r="D40" s="98" t="s">
        <v>98</v>
      </c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U40" s="78"/>
      <c r="V40" s="78"/>
    </row>
    <row r="41" spans="1:22" ht="14.65" customHeight="1" x14ac:dyDescent="0.2">
      <c r="A41" s="65" t="b">
        <f>AND($E23=$G23)</f>
        <v>1</v>
      </c>
      <c r="C41" s="92" t="s">
        <v>6</v>
      </c>
      <c r="D41" s="92" t="s">
        <v>81</v>
      </c>
      <c r="E41" s="66">
        <v>101</v>
      </c>
      <c r="F41" s="66">
        <v>102</v>
      </c>
      <c r="G41" s="66">
        <v>103</v>
      </c>
      <c r="H41" s="66">
        <v>104</v>
      </c>
      <c r="I41" s="66">
        <v>105</v>
      </c>
      <c r="J41" s="66">
        <v>106</v>
      </c>
      <c r="K41" s="66">
        <v>107</v>
      </c>
      <c r="L41" s="66">
        <v>108</v>
      </c>
      <c r="M41" s="66">
        <v>109</v>
      </c>
      <c r="N41" s="66">
        <v>110</v>
      </c>
      <c r="O41" s="66">
        <v>111</v>
      </c>
      <c r="P41" s="66">
        <v>112</v>
      </c>
      <c r="Q41" s="66">
        <v>113</v>
      </c>
      <c r="R41" s="66">
        <v>114</v>
      </c>
      <c r="S41" s="66">
        <v>115</v>
      </c>
      <c r="T41" s="93">
        <f>SUM(E42:S42,E44:K44)</f>
        <v>0</v>
      </c>
      <c r="U41" s="78"/>
      <c r="V41" s="78"/>
    </row>
    <row r="42" spans="1:22" ht="14.65" customHeight="1" x14ac:dyDescent="0.2">
      <c r="A42" s="65"/>
      <c r="C42" s="92"/>
      <c r="D42" s="92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93"/>
      <c r="U42" s="78"/>
      <c r="V42" s="78"/>
    </row>
    <row r="43" spans="1:22" ht="14.65" customHeight="1" x14ac:dyDescent="0.2">
      <c r="A43" s="65"/>
      <c r="C43" s="92"/>
      <c r="D43" s="92"/>
      <c r="E43" s="66">
        <v>116</v>
      </c>
      <c r="F43" s="66">
        <v>117</v>
      </c>
      <c r="G43" s="66">
        <v>118</v>
      </c>
      <c r="H43" s="66">
        <v>119</v>
      </c>
      <c r="I43" s="66">
        <v>120</v>
      </c>
      <c r="J43" s="66">
        <v>121</v>
      </c>
      <c r="K43" s="66" t="s">
        <v>99</v>
      </c>
      <c r="L43" s="66"/>
      <c r="M43" s="66"/>
      <c r="N43" s="66"/>
      <c r="O43" s="66"/>
      <c r="P43" s="66"/>
      <c r="Q43" s="66"/>
      <c r="R43" s="66"/>
      <c r="S43" s="66"/>
      <c r="T43" s="93"/>
      <c r="U43" s="78"/>
      <c r="V43" s="78"/>
    </row>
    <row r="44" spans="1:22" ht="12.75" customHeight="1" x14ac:dyDescent="0.2">
      <c r="C44" s="92" t="s">
        <v>100</v>
      </c>
      <c r="D44" s="92" t="s">
        <v>101</v>
      </c>
      <c r="E44" s="71"/>
      <c r="F44" s="71"/>
      <c r="G44" s="71"/>
      <c r="H44" s="71"/>
      <c r="I44" s="71"/>
      <c r="J44" s="71"/>
      <c r="K44" s="71"/>
      <c r="L44" s="75"/>
      <c r="M44" s="75"/>
      <c r="N44" s="75"/>
      <c r="O44" s="75"/>
      <c r="P44" s="75"/>
      <c r="Q44" s="75"/>
      <c r="R44" s="75"/>
      <c r="S44" s="75"/>
      <c r="T44" s="93"/>
      <c r="U44" s="78"/>
      <c r="V44" s="78"/>
    </row>
    <row r="45" spans="1:22" ht="12.75" customHeight="1" x14ac:dyDescent="0.2">
      <c r="A45" s="65" t="b">
        <f>AND($E24=$G24)</f>
        <v>1</v>
      </c>
      <c r="C45" s="92" t="s">
        <v>29</v>
      </c>
      <c r="D45" s="92" t="s">
        <v>82</v>
      </c>
      <c r="E45" s="66">
        <v>101</v>
      </c>
      <c r="F45" s="66">
        <v>102</v>
      </c>
      <c r="G45" s="66">
        <v>103</v>
      </c>
      <c r="H45" s="66">
        <v>104</v>
      </c>
      <c r="I45" s="66">
        <v>105</v>
      </c>
      <c r="J45" s="66">
        <v>106</v>
      </c>
      <c r="K45" s="66">
        <v>107</v>
      </c>
      <c r="L45" s="66">
        <v>108</v>
      </c>
      <c r="M45" s="66">
        <v>109</v>
      </c>
      <c r="N45" s="66">
        <v>110</v>
      </c>
      <c r="O45" s="66">
        <v>111</v>
      </c>
      <c r="P45" s="66">
        <v>112</v>
      </c>
      <c r="Q45" s="66">
        <v>113</v>
      </c>
      <c r="R45" s="66">
        <v>114</v>
      </c>
      <c r="S45" s="66">
        <v>115</v>
      </c>
      <c r="T45" s="93">
        <f>SUM(E46:S46,E48:K48)</f>
        <v>0</v>
      </c>
      <c r="U45" s="78"/>
      <c r="V45" s="78"/>
    </row>
    <row r="46" spans="1:22" ht="12.75" customHeight="1" x14ac:dyDescent="0.2">
      <c r="C46" s="92"/>
      <c r="D46" s="92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93"/>
      <c r="U46" s="78"/>
      <c r="V46" s="78"/>
    </row>
    <row r="47" spans="1:22" ht="12.75" customHeight="1" x14ac:dyDescent="0.2">
      <c r="C47" s="92"/>
      <c r="D47" s="92"/>
      <c r="E47" s="66">
        <v>116</v>
      </c>
      <c r="F47" s="66">
        <v>117</v>
      </c>
      <c r="G47" s="66">
        <v>118</v>
      </c>
      <c r="H47" s="66">
        <v>119</v>
      </c>
      <c r="I47" s="66">
        <v>120</v>
      </c>
      <c r="J47" s="66">
        <v>121</v>
      </c>
      <c r="K47" s="66" t="s">
        <v>99</v>
      </c>
      <c r="L47" s="66"/>
      <c r="M47" s="66"/>
      <c r="N47" s="66"/>
      <c r="O47" s="66"/>
      <c r="P47" s="66"/>
      <c r="Q47" s="66"/>
      <c r="R47" s="66"/>
      <c r="S47" s="66"/>
      <c r="T47" s="93"/>
      <c r="U47" s="78"/>
      <c r="V47" s="78"/>
    </row>
    <row r="48" spans="1:22" ht="12.75" customHeight="1" x14ac:dyDescent="0.2">
      <c r="C48" s="92"/>
      <c r="D48" s="92"/>
      <c r="E48" s="71"/>
      <c r="F48" s="71"/>
      <c r="G48" s="71"/>
      <c r="H48" s="71"/>
      <c r="I48" s="71"/>
      <c r="J48" s="71"/>
      <c r="K48" s="71"/>
      <c r="L48" s="75"/>
      <c r="M48" s="75"/>
      <c r="N48" s="75"/>
      <c r="O48" s="75"/>
      <c r="P48" s="75"/>
      <c r="Q48" s="75"/>
      <c r="R48" s="75"/>
      <c r="S48" s="75"/>
      <c r="T48" s="93"/>
      <c r="U48" s="78"/>
      <c r="V48" s="78"/>
    </row>
    <row r="49" spans="1:22" ht="12.75" customHeight="1" x14ac:dyDescent="0.2">
      <c r="A49" s="65" t="b">
        <f>AND($E25=$G25)</f>
        <v>1</v>
      </c>
      <c r="C49" s="92" t="s">
        <v>83</v>
      </c>
      <c r="D49" s="92" t="s">
        <v>84</v>
      </c>
      <c r="E49" s="66">
        <v>101</v>
      </c>
      <c r="F49" s="66">
        <v>102</v>
      </c>
      <c r="G49" s="66">
        <v>103</v>
      </c>
      <c r="H49" s="66">
        <v>104</v>
      </c>
      <c r="I49" s="66">
        <v>105</v>
      </c>
      <c r="J49" s="66">
        <v>106</v>
      </c>
      <c r="K49" s="66">
        <v>107</v>
      </c>
      <c r="L49" s="66">
        <v>108</v>
      </c>
      <c r="M49" s="66" t="s">
        <v>99</v>
      </c>
      <c r="N49" s="66"/>
      <c r="O49" s="66"/>
      <c r="P49" s="66"/>
      <c r="Q49" s="66"/>
      <c r="R49" s="66"/>
      <c r="S49" s="66"/>
      <c r="T49" s="93">
        <f>SUM(E50:M50)</f>
        <v>0</v>
      </c>
      <c r="U49" s="78"/>
      <c r="V49" s="78"/>
    </row>
    <row r="50" spans="1:22" ht="12.75" customHeight="1" x14ac:dyDescent="0.2">
      <c r="C50" s="92"/>
      <c r="D50" s="92"/>
      <c r="E50" s="71"/>
      <c r="F50" s="71"/>
      <c r="G50" s="71"/>
      <c r="H50" s="71"/>
      <c r="I50" s="71"/>
      <c r="J50" s="71"/>
      <c r="K50" s="71"/>
      <c r="L50" s="71"/>
      <c r="M50" s="71"/>
      <c r="N50" s="75"/>
      <c r="O50" s="75"/>
      <c r="P50" s="75"/>
      <c r="Q50" s="75"/>
      <c r="R50" s="75"/>
      <c r="S50" s="75"/>
      <c r="T50" s="93"/>
      <c r="U50" s="78"/>
      <c r="V50" s="78"/>
    </row>
    <row r="51" spans="1:22" ht="12.75" customHeight="1" x14ac:dyDescent="0.2">
      <c r="A51" s="65" t="b">
        <f>AND($E26=$G26)</f>
        <v>1</v>
      </c>
      <c r="C51" s="92" t="s">
        <v>85</v>
      </c>
      <c r="D51" s="92" t="s">
        <v>102</v>
      </c>
      <c r="E51" s="66">
        <v>101</v>
      </c>
      <c r="F51" s="66" t="s">
        <v>99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93">
        <f>SUM(E52:F52)</f>
        <v>0</v>
      </c>
      <c r="U51" s="78"/>
      <c r="V51" s="78"/>
    </row>
    <row r="52" spans="1:22" s="68" customFormat="1" ht="12.75" customHeight="1" x14ac:dyDescent="0.2">
      <c r="C52" s="92"/>
      <c r="D52" s="92"/>
      <c r="E52" s="71"/>
      <c r="F52" s="71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93"/>
      <c r="U52" s="79"/>
      <c r="V52" s="79"/>
    </row>
    <row r="53" spans="1:22" ht="12.75" customHeight="1" x14ac:dyDescent="0.2">
      <c r="A53" s="65" t="b">
        <f>AND($E27=$G27)</f>
        <v>1</v>
      </c>
      <c r="C53" s="92" t="s">
        <v>181</v>
      </c>
      <c r="D53" s="92" t="s">
        <v>182</v>
      </c>
      <c r="E53" s="66">
        <v>101</v>
      </c>
      <c r="F53" s="66">
        <v>102</v>
      </c>
      <c r="G53" s="66" t="s">
        <v>99</v>
      </c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93">
        <f>SUM(E54:G54)</f>
        <v>0</v>
      </c>
      <c r="U53" s="78"/>
      <c r="V53" s="78"/>
    </row>
    <row r="54" spans="1:22" s="68" customFormat="1" ht="12.75" customHeight="1" x14ac:dyDescent="0.2">
      <c r="C54" s="92"/>
      <c r="D54" s="92"/>
      <c r="E54" s="71"/>
      <c r="F54" s="71"/>
      <c r="G54" s="71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93"/>
      <c r="U54" s="79"/>
      <c r="V54" s="79"/>
    </row>
    <row r="55" spans="1:22" ht="12.75" customHeight="1" x14ac:dyDescent="0.2">
      <c r="A55" s="65" t="b">
        <f>AND($E28=$G28)</f>
        <v>1</v>
      </c>
      <c r="C55" s="92" t="s">
        <v>87</v>
      </c>
      <c r="D55" s="92" t="s">
        <v>88</v>
      </c>
      <c r="E55" s="66">
        <v>101</v>
      </c>
      <c r="F55" s="66" t="s">
        <v>99</v>
      </c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93">
        <f>SUM(E56:F56)</f>
        <v>0</v>
      </c>
      <c r="U55" s="78"/>
      <c r="V55" s="78"/>
    </row>
    <row r="56" spans="1:22" s="68" customFormat="1" ht="12.75" customHeight="1" x14ac:dyDescent="0.2">
      <c r="C56" s="92"/>
      <c r="D56" s="92"/>
      <c r="E56" s="71"/>
      <c r="F56" s="71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93"/>
      <c r="U56" s="79"/>
      <c r="V56" s="79"/>
    </row>
    <row r="57" spans="1:22" ht="12.75" customHeight="1" x14ac:dyDescent="0.2">
      <c r="A57" s="65" t="b">
        <f>AND($E29=$G29)</f>
        <v>1</v>
      </c>
      <c r="C57" s="92" t="s">
        <v>89</v>
      </c>
      <c r="D57" s="92" t="s">
        <v>90</v>
      </c>
      <c r="E57" s="66">
        <v>101</v>
      </c>
      <c r="F57" s="66">
        <v>102</v>
      </c>
      <c r="G57" s="66">
        <v>103</v>
      </c>
      <c r="H57" s="66">
        <v>104</v>
      </c>
      <c r="I57" s="66">
        <v>105</v>
      </c>
      <c r="J57" s="66">
        <v>106</v>
      </c>
      <c r="K57" s="66">
        <v>107</v>
      </c>
      <c r="L57" s="66">
        <v>108</v>
      </c>
      <c r="M57" s="66">
        <v>109</v>
      </c>
      <c r="N57" s="66">
        <v>110</v>
      </c>
      <c r="O57" s="66" t="s">
        <v>99</v>
      </c>
      <c r="P57" s="66"/>
      <c r="Q57" s="66"/>
      <c r="R57" s="66"/>
      <c r="S57" s="66"/>
      <c r="T57" s="93">
        <f>SUM(E58:O58)</f>
        <v>0</v>
      </c>
      <c r="U57" s="78"/>
      <c r="V57" s="78"/>
    </row>
    <row r="58" spans="1:22" s="68" customFormat="1" ht="12.75" customHeight="1" x14ac:dyDescent="0.2">
      <c r="C58" s="92"/>
      <c r="D58" s="92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5"/>
      <c r="Q58" s="75"/>
      <c r="R58" s="75"/>
      <c r="S58" s="75"/>
      <c r="T58" s="93"/>
      <c r="U58" s="79"/>
      <c r="V58" s="79"/>
    </row>
    <row r="59" spans="1:22" s="68" customFormat="1" ht="12.75" customHeight="1" x14ac:dyDescent="0.2">
      <c r="A59" s="65" t="b">
        <f>AND($E30=$G30)</f>
        <v>1</v>
      </c>
      <c r="C59" s="92" t="s">
        <v>91</v>
      </c>
      <c r="D59" s="92" t="s">
        <v>92</v>
      </c>
      <c r="E59" s="66">
        <v>101</v>
      </c>
      <c r="F59" s="66">
        <v>102</v>
      </c>
      <c r="G59" s="66">
        <v>103</v>
      </c>
      <c r="H59" s="66">
        <v>104</v>
      </c>
      <c r="I59" s="66" t="s">
        <v>99</v>
      </c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93">
        <f>SUM(E60:I60)</f>
        <v>0</v>
      </c>
      <c r="U59" s="79"/>
      <c r="V59" s="79"/>
    </row>
    <row r="60" spans="1:22" s="68" customFormat="1" ht="12.75" customHeight="1" x14ac:dyDescent="0.2">
      <c r="C60" s="92"/>
      <c r="D60" s="92"/>
      <c r="E60" s="71"/>
      <c r="F60" s="71"/>
      <c r="G60" s="71"/>
      <c r="H60" s="71"/>
      <c r="I60" s="71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93"/>
    </row>
    <row r="61" spans="1:22" s="68" customFormat="1" ht="12.75" customHeight="1" x14ac:dyDescent="0.2">
      <c r="A61" s="65" t="b">
        <f>AND($E31=$G31)</f>
        <v>1</v>
      </c>
      <c r="C61" s="92" t="s">
        <v>35</v>
      </c>
      <c r="D61" s="92" t="s">
        <v>93</v>
      </c>
      <c r="E61" s="66">
        <v>101</v>
      </c>
      <c r="F61" s="66">
        <v>102</v>
      </c>
      <c r="G61" s="66">
        <v>103</v>
      </c>
      <c r="H61" s="66">
        <v>104</v>
      </c>
      <c r="I61" s="66">
        <v>105</v>
      </c>
      <c r="J61" s="66">
        <v>106</v>
      </c>
      <c r="K61" s="66">
        <v>107</v>
      </c>
      <c r="L61" s="66" t="s">
        <v>99</v>
      </c>
      <c r="M61" s="75"/>
      <c r="N61" s="75"/>
      <c r="O61" s="75"/>
      <c r="P61" s="75"/>
      <c r="Q61" s="75"/>
      <c r="R61" s="75"/>
      <c r="S61" s="75"/>
      <c r="T61" s="93">
        <f>SUM(E62:L62)</f>
        <v>0</v>
      </c>
    </row>
    <row r="62" spans="1:22" s="68" customFormat="1" ht="12.75" customHeight="1" x14ac:dyDescent="0.2">
      <c r="C62" s="92"/>
      <c r="D62" s="92"/>
      <c r="E62" s="71"/>
      <c r="F62" s="71"/>
      <c r="G62" s="71"/>
      <c r="H62" s="71"/>
      <c r="I62" s="71"/>
      <c r="J62" s="71"/>
      <c r="K62" s="71"/>
      <c r="L62" s="71"/>
      <c r="M62" s="75"/>
      <c r="N62" s="75"/>
      <c r="O62" s="75"/>
      <c r="P62" s="75"/>
      <c r="Q62" s="75"/>
      <c r="R62" s="75"/>
      <c r="S62" s="75"/>
      <c r="T62" s="93"/>
    </row>
    <row r="63" spans="1:22" ht="12.75" customHeight="1" x14ac:dyDescent="0.2">
      <c r="A63" s="65" t="b">
        <f>AND($E32=$G32)</f>
        <v>1</v>
      </c>
      <c r="C63" s="92" t="s">
        <v>37</v>
      </c>
      <c r="D63" s="92" t="s">
        <v>94</v>
      </c>
      <c r="E63" s="66">
        <v>101</v>
      </c>
      <c r="F63" s="66">
        <v>102</v>
      </c>
      <c r="G63" s="66">
        <v>103</v>
      </c>
      <c r="H63" s="66">
        <v>104</v>
      </c>
      <c r="I63" s="66">
        <v>105</v>
      </c>
      <c r="J63" s="66">
        <v>106</v>
      </c>
      <c r="K63" s="66">
        <v>107</v>
      </c>
      <c r="L63" s="66">
        <v>108</v>
      </c>
      <c r="M63" s="66">
        <v>109</v>
      </c>
      <c r="N63" s="66">
        <v>110</v>
      </c>
      <c r="O63" s="66">
        <v>111</v>
      </c>
      <c r="P63" s="66">
        <v>112</v>
      </c>
      <c r="Q63" s="66">
        <v>113</v>
      </c>
      <c r="R63" s="66">
        <v>114</v>
      </c>
      <c r="S63" s="66" t="s">
        <v>99</v>
      </c>
      <c r="T63" s="93">
        <f>SUM(E64:S64)</f>
        <v>0</v>
      </c>
    </row>
    <row r="64" spans="1:22" s="68" customFormat="1" ht="12.75" customHeight="1" x14ac:dyDescent="0.2">
      <c r="C64" s="92"/>
      <c r="D64" s="92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93"/>
    </row>
    <row r="65" spans="1:20" ht="14.65" customHeight="1" x14ac:dyDescent="0.2">
      <c r="A65" s="65" t="b">
        <f>AND($E33=$G33)</f>
        <v>1</v>
      </c>
      <c r="C65" s="92" t="s">
        <v>39</v>
      </c>
      <c r="D65" s="92" t="s">
        <v>95</v>
      </c>
      <c r="E65" s="66">
        <v>101</v>
      </c>
      <c r="F65" s="66">
        <v>102</v>
      </c>
      <c r="G65" s="66">
        <v>103</v>
      </c>
      <c r="H65" s="66">
        <v>104</v>
      </c>
      <c r="I65" s="66">
        <v>105</v>
      </c>
      <c r="J65" s="66">
        <v>106</v>
      </c>
      <c r="K65" s="66">
        <v>107</v>
      </c>
      <c r="L65" s="66">
        <v>108</v>
      </c>
      <c r="M65" s="66">
        <v>109</v>
      </c>
      <c r="N65" s="66">
        <v>110</v>
      </c>
      <c r="O65" s="66">
        <v>111</v>
      </c>
      <c r="P65" s="66">
        <v>112</v>
      </c>
      <c r="Q65" s="66">
        <v>113</v>
      </c>
      <c r="R65" s="66">
        <v>114</v>
      </c>
      <c r="S65" s="66">
        <v>115</v>
      </c>
      <c r="T65" s="93">
        <f>SUM(E66:S66,E68:K68)</f>
        <v>0</v>
      </c>
    </row>
    <row r="66" spans="1:20" ht="14.65" customHeight="1" x14ac:dyDescent="0.2">
      <c r="A66" s="65"/>
      <c r="C66" s="92"/>
      <c r="D66" s="92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93"/>
    </row>
    <row r="67" spans="1:20" ht="14.65" customHeight="1" x14ac:dyDescent="0.2">
      <c r="A67" s="65"/>
      <c r="C67" s="92"/>
      <c r="D67" s="92"/>
      <c r="E67" s="66">
        <v>116</v>
      </c>
      <c r="F67" s="66">
        <v>117</v>
      </c>
      <c r="G67" s="66">
        <v>118</v>
      </c>
      <c r="H67" s="66">
        <v>119</v>
      </c>
      <c r="I67" s="66">
        <v>120</v>
      </c>
      <c r="J67" s="66">
        <v>121</v>
      </c>
      <c r="K67" s="66" t="s">
        <v>99</v>
      </c>
      <c r="L67" s="66"/>
      <c r="M67" s="66"/>
      <c r="N67" s="66"/>
      <c r="O67" s="66"/>
      <c r="P67" s="66"/>
      <c r="Q67" s="66"/>
      <c r="R67" s="66"/>
      <c r="S67" s="66"/>
      <c r="T67" s="93"/>
    </row>
    <row r="68" spans="1:20" ht="54.75" customHeight="1" x14ac:dyDescent="0.2">
      <c r="C68" s="92" t="s">
        <v>100</v>
      </c>
      <c r="D68" s="92" t="s">
        <v>101</v>
      </c>
      <c r="E68" s="71"/>
      <c r="F68" s="71"/>
      <c r="G68" s="71"/>
      <c r="H68" s="71"/>
      <c r="I68" s="71"/>
      <c r="J68" s="71"/>
      <c r="K68" s="71"/>
      <c r="L68" s="75"/>
      <c r="M68" s="75"/>
      <c r="N68" s="75"/>
      <c r="O68" s="75"/>
      <c r="P68" s="75"/>
      <c r="Q68" s="75"/>
      <c r="R68" s="75"/>
      <c r="S68" s="75"/>
      <c r="T68" s="93"/>
    </row>
    <row r="69" spans="1:20" ht="14.65" customHeight="1" x14ac:dyDescent="0.2">
      <c r="A69" s="65" t="b">
        <f>AND($E34=$G34)</f>
        <v>1</v>
      </c>
      <c r="C69" s="92" t="s">
        <v>41</v>
      </c>
      <c r="D69" s="92" t="s">
        <v>96</v>
      </c>
      <c r="E69" s="66">
        <v>101</v>
      </c>
      <c r="F69" s="66">
        <v>102</v>
      </c>
      <c r="G69" s="66">
        <v>103</v>
      </c>
      <c r="H69" s="66">
        <v>104</v>
      </c>
      <c r="I69" s="66">
        <v>105</v>
      </c>
      <c r="J69" s="66">
        <v>106</v>
      </c>
      <c r="K69" s="66">
        <v>107</v>
      </c>
      <c r="L69" s="66">
        <v>108</v>
      </c>
      <c r="M69" s="66">
        <v>109</v>
      </c>
      <c r="N69" s="66">
        <v>110</v>
      </c>
      <c r="O69" s="66">
        <v>111</v>
      </c>
      <c r="P69" s="66">
        <v>112</v>
      </c>
      <c r="Q69" s="66">
        <v>113</v>
      </c>
      <c r="R69" s="66">
        <v>114</v>
      </c>
      <c r="S69" s="66">
        <v>115</v>
      </c>
      <c r="T69" s="93">
        <f>SUM(E70:S70,E72:K72)</f>
        <v>0</v>
      </c>
    </row>
    <row r="70" spans="1:20" ht="14.65" customHeight="1" x14ac:dyDescent="0.2">
      <c r="A70" s="65"/>
      <c r="C70" s="92"/>
      <c r="D70" s="92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93"/>
    </row>
    <row r="71" spans="1:20" ht="14.65" customHeight="1" x14ac:dyDescent="0.2">
      <c r="A71" s="65"/>
      <c r="C71" s="92"/>
      <c r="D71" s="92"/>
      <c r="E71" s="66">
        <v>116</v>
      </c>
      <c r="F71" s="66">
        <v>117</v>
      </c>
      <c r="G71" s="66">
        <v>118</v>
      </c>
      <c r="H71" s="66">
        <v>119</v>
      </c>
      <c r="I71" s="66">
        <v>120</v>
      </c>
      <c r="J71" s="66">
        <v>121</v>
      </c>
      <c r="K71" s="66" t="s">
        <v>99</v>
      </c>
      <c r="L71" s="66"/>
      <c r="M71" s="66"/>
      <c r="N71" s="66"/>
      <c r="O71" s="66"/>
      <c r="P71" s="66"/>
      <c r="Q71" s="66"/>
      <c r="R71" s="66"/>
      <c r="S71" s="66"/>
      <c r="T71" s="93"/>
    </row>
    <row r="72" spans="1:20" ht="12.75" customHeight="1" x14ac:dyDescent="0.2">
      <c r="C72" s="92" t="s">
        <v>100</v>
      </c>
      <c r="D72" s="92" t="s">
        <v>101</v>
      </c>
      <c r="E72" s="71"/>
      <c r="F72" s="71"/>
      <c r="G72" s="71"/>
      <c r="H72" s="71"/>
      <c r="I72" s="71"/>
      <c r="J72" s="71"/>
      <c r="K72" s="71"/>
      <c r="L72" s="75"/>
      <c r="M72" s="75"/>
      <c r="N72" s="75"/>
      <c r="O72" s="75"/>
      <c r="P72" s="75"/>
      <c r="Q72" s="75"/>
      <c r="R72" s="75"/>
      <c r="S72" s="75"/>
      <c r="T72" s="93"/>
    </row>
    <row r="75" spans="1:20" x14ac:dyDescent="0.2">
      <c r="D75" s="94" t="s">
        <v>61</v>
      </c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</row>
    <row r="76" spans="1:20" x14ac:dyDescent="0.2"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</row>
    <row r="77" spans="1:20" ht="31.5" x14ac:dyDescent="0.2">
      <c r="A77" s="4" t="b">
        <f>AND($E$134,$E$141)</f>
        <v>1</v>
      </c>
      <c r="C77" s="51" t="s">
        <v>64</v>
      </c>
      <c r="D77" s="62" t="s">
        <v>109</v>
      </c>
      <c r="E77" s="42"/>
    </row>
    <row r="78" spans="1:20" ht="47.25" x14ac:dyDescent="0.2">
      <c r="A78" s="4" t="b">
        <f>AND($E$141)</f>
        <v>1</v>
      </c>
      <c r="C78" s="51" t="s">
        <v>110</v>
      </c>
      <c r="D78" s="62" t="s">
        <v>65</v>
      </c>
      <c r="E78" s="42"/>
    </row>
    <row r="79" spans="1:20" ht="15.75" hidden="1" x14ac:dyDescent="0.2">
      <c r="C79" s="72"/>
      <c r="D79" s="73"/>
      <c r="E79" s="49"/>
    </row>
    <row r="80" spans="1:20" ht="15.75" hidden="1" x14ac:dyDescent="0.2">
      <c r="C80" s="72"/>
      <c r="D80" s="73"/>
      <c r="E80" s="49"/>
    </row>
    <row r="81" spans="1:8" ht="56.25" customHeight="1" x14ac:dyDescent="0.2">
      <c r="C81" s="27"/>
      <c r="D81" s="64" t="s">
        <v>111</v>
      </c>
      <c r="E81" s="29" t="s">
        <v>32</v>
      </c>
      <c r="F81" s="29"/>
    </row>
    <row r="82" spans="1:8" ht="15.75" x14ac:dyDescent="0.25">
      <c r="A82" s="4" t="b">
        <f>AND($E$140,$E82=$G82)</f>
        <v>1</v>
      </c>
      <c r="C82" s="51" t="s">
        <v>6</v>
      </c>
      <c r="D82" s="34" t="s">
        <v>81</v>
      </c>
      <c r="E82" s="70"/>
      <c r="F82" s="77"/>
      <c r="G82" s="60">
        <f>T99</f>
        <v>0</v>
      </c>
      <c r="H82" s="78"/>
    </row>
    <row r="83" spans="1:8" ht="15.75" x14ac:dyDescent="0.25">
      <c r="A83" s="4" t="b">
        <f t="shared" ref="A83:A93" si="1">AND($E$138,$E83=$G83)</f>
        <v>1</v>
      </c>
      <c r="C83" s="51" t="s">
        <v>29</v>
      </c>
      <c r="D83" s="34" t="s">
        <v>82</v>
      </c>
      <c r="E83" s="70"/>
      <c r="F83" s="77"/>
      <c r="G83" s="60">
        <f>T103</f>
        <v>0</v>
      </c>
      <c r="H83" s="78"/>
    </row>
    <row r="84" spans="1:8" ht="15.75" x14ac:dyDescent="0.25">
      <c r="A84" s="4" t="b">
        <f t="shared" si="1"/>
        <v>1</v>
      </c>
      <c r="C84" s="51" t="s">
        <v>83</v>
      </c>
      <c r="D84" s="34" t="s">
        <v>84</v>
      </c>
      <c r="E84" s="70"/>
      <c r="F84" s="77"/>
      <c r="G84" s="60">
        <f>T107</f>
        <v>0</v>
      </c>
      <c r="H84" s="78"/>
    </row>
    <row r="85" spans="1:8" ht="14.45" customHeight="1" x14ac:dyDescent="0.25">
      <c r="A85" s="4" t="b">
        <f t="shared" si="1"/>
        <v>1</v>
      </c>
      <c r="C85" s="51" t="s">
        <v>85</v>
      </c>
      <c r="D85" s="34" t="s">
        <v>86</v>
      </c>
      <c r="E85" s="70"/>
      <c r="F85" s="77"/>
      <c r="G85" s="60">
        <f>T109</f>
        <v>0</v>
      </c>
      <c r="H85" s="78"/>
    </row>
    <row r="86" spans="1:8" ht="17.25" customHeight="1" x14ac:dyDescent="0.25">
      <c r="A86" s="4" t="b">
        <f t="shared" si="1"/>
        <v>1</v>
      </c>
      <c r="C86" s="51" t="s">
        <v>181</v>
      </c>
      <c r="D86" s="34" t="s">
        <v>182</v>
      </c>
      <c r="E86" s="70"/>
      <c r="F86" s="77"/>
      <c r="G86" s="60">
        <f>T111</f>
        <v>0</v>
      </c>
      <c r="H86" s="78"/>
    </row>
    <row r="87" spans="1:8" ht="15.75" x14ac:dyDescent="0.25">
      <c r="A87" s="4" t="b">
        <f t="shared" si="1"/>
        <v>1</v>
      </c>
      <c r="C87" s="51" t="s">
        <v>87</v>
      </c>
      <c r="D87" s="34" t="s">
        <v>88</v>
      </c>
      <c r="E87" s="70"/>
      <c r="F87" s="77"/>
      <c r="G87" s="60">
        <f>T113</f>
        <v>0</v>
      </c>
      <c r="H87" s="78"/>
    </row>
    <row r="88" spans="1:8" ht="15.75" x14ac:dyDescent="0.25">
      <c r="A88" s="4" t="b">
        <f t="shared" si="1"/>
        <v>1</v>
      </c>
      <c r="C88" s="51" t="s">
        <v>89</v>
      </c>
      <c r="D88" s="34" t="s">
        <v>90</v>
      </c>
      <c r="E88" s="70"/>
      <c r="F88" s="77"/>
      <c r="G88" s="60">
        <f>T115</f>
        <v>0</v>
      </c>
      <c r="H88" s="78"/>
    </row>
    <row r="89" spans="1:8" ht="15.75" x14ac:dyDescent="0.25">
      <c r="A89" s="4" t="b">
        <f t="shared" si="1"/>
        <v>1</v>
      </c>
      <c r="C89" s="51" t="s">
        <v>91</v>
      </c>
      <c r="D89" s="34" t="s">
        <v>92</v>
      </c>
      <c r="E89" s="70"/>
      <c r="F89" s="77"/>
      <c r="G89" s="60">
        <f>T117</f>
        <v>0</v>
      </c>
      <c r="H89" s="78"/>
    </row>
    <row r="90" spans="1:8" ht="15.75" x14ac:dyDescent="0.25">
      <c r="A90" s="4" t="b">
        <f t="shared" si="1"/>
        <v>1</v>
      </c>
      <c r="C90" s="51" t="s">
        <v>35</v>
      </c>
      <c r="D90" s="34" t="s">
        <v>93</v>
      </c>
      <c r="E90" s="70"/>
      <c r="F90" s="77"/>
      <c r="G90" s="60">
        <f>T119</f>
        <v>0</v>
      </c>
      <c r="H90" s="78"/>
    </row>
    <row r="91" spans="1:8" ht="15.75" x14ac:dyDescent="0.25">
      <c r="A91" s="4" t="b">
        <f t="shared" si="1"/>
        <v>1</v>
      </c>
      <c r="C91" s="51" t="s">
        <v>37</v>
      </c>
      <c r="D91" s="34" t="s">
        <v>94</v>
      </c>
      <c r="E91" s="70"/>
      <c r="F91" s="77"/>
      <c r="G91" s="60">
        <f>T121</f>
        <v>0</v>
      </c>
      <c r="H91" s="78"/>
    </row>
    <row r="92" spans="1:8" ht="83.45" customHeight="1" x14ac:dyDescent="0.2">
      <c r="A92" s="4" t="b">
        <f t="shared" si="1"/>
        <v>1</v>
      </c>
      <c r="C92" s="51" t="s">
        <v>39</v>
      </c>
      <c r="D92" s="10" t="s">
        <v>95</v>
      </c>
      <c r="E92" s="70"/>
      <c r="F92" s="77"/>
      <c r="G92" s="60">
        <f>T123</f>
        <v>0</v>
      </c>
      <c r="H92" s="78"/>
    </row>
    <row r="93" spans="1:8" ht="51" customHeight="1" x14ac:dyDescent="0.25">
      <c r="A93" s="4" t="b">
        <f t="shared" si="1"/>
        <v>1</v>
      </c>
      <c r="C93" s="51" t="s">
        <v>41</v>
      </c>
      <c r="D93" s="34" t="s">
        <v>96</v>
      </c>
      <c r="E93" s="70"/>
      <c r="F93" s="77"/>
      <c r="G93" s="60">
        <f>T127</f>
        <v>0</v>
      </c>
      <c r="H93" s="78"/>
    </row>
    <row r="94" spans="1:8" ht="15.75" x14ac:dyDescent="0.2">
      <c r="C94" s="72"/>
      <c r="D94" s="73"/>
      <c r="E94" s="54"/>
      <c r="F94" s="78"/>
      <c r="G94" s="78"/>
      <c r="H94" s="78"/>
    </row>
    <row r="95" spans="1:8" ht="63" x14ac:dyDescent="0.2">
      <c r="A95" s="4" t="b">
        <f>AND($E$140,$E$141)</f>
        <v>1</v>
      </c>
      <c r="C95" s="51" t="s">
        <v>112</v>
      </c>
      <c r="D95" s="62" t="s">
        <v>68</v>
      </c>
      <c r="E95" s="42"/>
    </row>
    <row r="96" spans="1:8" ht="15.75" x14ac:dyDescent="0.2">
      <c r="C96" s="72"/>
      <c r="D96" s="73"/>
      <c r="E96" s="54"/>
    </row>
    <row r="97" spans="1:20" ht="50.25" customHeight="1" x14ac:dyDescent="0.25">
      <c r="C97" s="33"/>
      <c r="D97" s="97" t="s">
        <v>113</v>
      </c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</row>
    <row r="98" spans="1:20" ht="34.5" customHeight="1" x14ac:dyDescent="0.2">
      <c r="C98" s="64" t="s">
        <v>114</v>
      </c>
      <c r="D98" s="98" t="s">
        <v>98</v>
      </c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</row>
    <row r="99" spans="1:20" ht="14.65" customHeight="1" x14ac:dyDescent="0.2">
      <c r="A99" s="65" t="b">
        <f>AND($E82=$G82)</f>
        <v>1</v>
      </c>
      <c r="C99" s="92" t="s">
        <v>6</v>
      </c>
      <c r="D99" s="92" t="s">
        <v>81</v>
      </c>
      <c r="E99" s="66">
        <v>101</v>
      </c>
      <c r="F99" s="66">
        <v>102</v>
      </c>
      <c r="G99" s="66">
        <v>103</v>
      </c>
      <c r="H99" s="66">
        <v>104</v>
      </c>
      <c r="I99" s="66">
        <v>105</v>
      </c>
      <c r="J99" s="66">
        <v>106</v>
      </c>
      <c r="K99" s="66">
        <v>107</v>
      </c>
      <c r="L99" s="66">
        <v>108</v>
      </c>
      <c r="M99" s="66">
        <v>109</v>
      </c>
      <c r="N99" s="66">
        <v>110</v>
      </c>
      <c r="O99" s="66">
        <v>111</v>
      </c>
      <c r="P99" s="66">
        <v>112</v>
      </c>
      <c r="Q99" s="66">
        <v>113</v>
      </c>
      <c r="R99" s="66">
        <v>114</v>
      </c>
      <c r="S99" s="66">
        <v>115</v>
      </c>
      <c r="T99" s="93">
        <f>SUM(E100:S100,E102:K102)</f>
        <v>0</v>
      </c>
    </row>
    <row r="100" spans="1:20" ht="14.65" customHeight="1" x14ac:dyDescent="0.2">
      <c r="A100" s="65"/>
      <c r="C100" s="92"/>
      <c r="D100" s="92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93"/>
    </row>
    <row r="101" spans="1:20" ht="14.65" customHeight="1" x14ac:dyDescent="0.2">
      <c r="A101" s="65"/>
      <c r="C101" s="92"/>
      <c r="D101" s="92"/>
      <c r="E101" s="66">
        <v>116</v>
      </c>
      <c r="F101" s="66">
        <v>117</v>
      </c>
      <c r="G101" s="66">
        <v>118</v>
      </c>
      <c r="H101" s="66">
        <v>119</v>
      </c>
      <c r="I101" s="66">
        <v>120</v>
      </c>
      <c r="J101" s="66">
        <v>121</v>
      </c>
      <c r="K101" s="66" t="s">
        <v>99</v>
      </c>
      <c r="L101" s="66"/>
      <c r="M101" s="66"/>
      <c r="N101" s="66"/>
      <c r="O101" s="66"/>
      <c r="P101" s="66"/>
      <c r="Q101" s="66"/>
      <c r="R101" s="66"/>
      <c r="S101" s="66"/>
      <c r="T101" s="93"/>
    </row>
    <row r="102" spans="1:20" ht="12.75" customHeight="1" x14ac:dyDescent="0.2">
      <c r="C102" s="92" t="s">
        <v>100</v>
      </c>
      <c r="D102" s="92" t="s">
        <v>101</v>
      </c>
      <c r="E102" s="71"/>
      <c r="F102" s="71"/>
      <c r="G102" s="71"/>
      <c r="H102" s="71"/>
      <c r="I102" s="71"/>
      <c r="J102" s="71"/>
      <c r="K102" s="71"/>
      <c r="L102" s="75"/>
      <c r="M102" s="75"/>
      <c r="N102" s="75"/>
      <c r="O102" s="75"/>
      <c r="P102" s="75"/>
      <c r="Q102" s="75"/>
      <c r="R102" s="75"/>
      <c r="S102" s="75"/>
      <c r="T102" s="93"/>
    </row>
    <row r="103" spans="1:20" ht="12.75" customHeight="1" x14ac:dyDescent="0.2">
      <c r="A103" s="65" t="b">
        <f>AND($E83=$G83)</f>
        <v>1</v>
      </c>
      <c r="C103" s="92" t="s">
        <v>29</v>
      </c>
      <c r="D103" s="92" t="s">
        <v>82</v>
      </c>
      <c r="E103" s="66">
        <v>101</v>
      </c>
      <c r="F103" s="66">
        <v>102</v>
      </c>
      <c r="G103" s="66">
        <v>103</v>
      </c>
      <c r="H103" s="66">
        <v>104</v>
      </c>
      <c r="I103" s="66">
        <v>105</v>
      </c>
      <c r="J103" s="66">
        <v>106</v>
      </c>
      <c r="K103" s="66">
        <v>107</v>
      </c>
      <c r="L103" s="66">
        <v>108</v>
      </c>
      <c r="M103" s="66">
        <v>109</v>
      </c>
      <c r="N103" s="66">
        <v>110</v>
      </c>
      <c r="O103" s="66">
        <v>111</v>
      </c>
      <c r="P103" s="66">
        <v>112</v>
      </c>
      <c r="Q103" s="66">
        <v>113</v>
      </c>
      <c r="R103" s="66">
        <v>114</v>
      </c>
      <c r="S103" s="66">
        <v>115</v>
      </c>
      <c r="T103" s="93">
        <f>SUM(E104:S104,E106:K106)</f>
        <v>0</v>
      </c>
    </row>
    <row r="104" spans="1:20" ht="12.75" customHeight="1" x14ac:dyDescent="0.2">
      <c r="C104" s="92"/>
      <c r="D104" s="92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93"/>
    </row>
    <row r="105" spans="1:20" ht="12.75" customHeight="1" x14ac:dyDescent="0.2">
      <c r="C105" s="92"/>
      <c r="D105" s="92"/>
      <c r="E105" s="66">
        <v>116</v>
      </c>
      <c r="F105" s="66">
        <v>117</v>
      </c>
      <c r="G105" s="66">
        <v>118</v>
      </c>
      <c r="H105" s="66">
        <v>119</v>
      </c>
      <c r="I105" s="66">
        <v>120</v>
      </c>
      <c r="J105" s="66">
        <v>121</v>
      </c>
      <c r="K105" s="66" t="s">
        <v>99</v>
      </c>
      <c r="L105" s="66"/>
      <c r="M105" s="66"/>
      <c r="N105" s="66"/>
      <c r="O105" s="66"/>
      <c r="P105" s="66"/>
      <c r="Q105" s="66"/>
      <c r="R105" s="66"/>
      <c r="S105" s="66"/>
      <c r="T105" s="93"/>
    </row>
    <row r="106" spans="1:20" ht="12.75" customHeight="1" x14ac:dyDescent="0.2">
      <c r="C106" s="92"/>
      <c r="D106" s="92"/>
      <c r="E106" s="71"/>
      <c r="F106" s="71"/>
      <c r="G106" s="71"/>
      <c r="H106" s="71"/>
      <c r="I106" s="71"/>
      <c r="J106" s="71"/>
      <c r="K106" s="71"/>
      <c r="L106" s="75"/>
      <c r="M106" s="75"/>
      <c r="N106" s="75"/>
      <c r="O106" s="75"/>
      <c r="P106" s="75"/>
      <c r="Q106" s="75"/>
      <c r="R106" s="75"/>
      <c r="S106" s="75"/>
      <c r="T106" s="93"/>
    </row>
    <row r="107" spans="1:20" ht="12.75" customHeight="1" x14ac:dyDescent="0.2">
      <c r="A107" s="65" t="b">
        <f>AND($E84=$G84)</f>
        <v>1</v>
      </c>
      <c r="C107" s="92" t="s">
        <v>83</v>
      </c>
      <c r="D107" s="92" t="s">
        <v>84</v>
      </c>
      <c r="E107" s="66">
        <v>101</v>
      </c>
      <c r="F107" s="66">
        <v>102</v>
      </c>
      <c r="G107" s="66">
        <v>103</v>
      </c>
      <c r="H107" s="66">
        <v>104</v>
      </c>
      <c r="I107" s="66">
        <v>105</v>
      </c>
      <c r="J107" s="66">
        <v>106</v>
      </c>
      <c r="K107" s="66">
        <v>107</v>
      </c>
      <c r="L107" s="66">
        <v>108</v>
      </c>
      <c r="M107" s="66" t="s">
        <v>99</v>
      </c>
      <c r="N107" s="66"/>
      <c r="O107" s="66"/>
      <c r="P107" s="66"/>
      <c r="Q107" s="66"/>
      <c r="R107" s="66"/>
      <c r="S107" s="66"/>
      <c r="T107" s="93">
        <f>SUM(E108:M108)</f>
        <v>0</v>
      </c>
    </row>
    <row r="108" spans="1:20" ht="12.75" customHeight="1" x14ac:dyDescent="0.2">
      <c r="C108" s="92"/>
      <c r="D108" s="92"/>
      <c r="E108" s="71"/>
      <c r="F108" s="71"/>
      <c r="G108" s="71"/>
      <c r="H108" s="71"/>
      <c r="I108" s="71"/>
      <c r="J108" s="71"/>
      <c r="K108" s="71"/>
      <c r="L108" s="71"/>
      <c r="M108" s="71"/>
      <c r="N108" s="75"/>
      <c r="O108" s="75"/>
      <c r="P108" s="75"/>
      <c r="Q108" s="75"/>
      <c r="R108" s="75"/>
      <c r="S108" s="75"/>
      <c r="T108" s="93"/>
    </row>
    <row r="109" spans="1:20" ht="12.75" customHeight="1" x14ac:dyDescent="0.2">
      <c r="A109" s="65" t="b">
        <f>AND($E85=$G85)</f>
        <v>1</v>
      </c>
      <c r="C109" s="92" t="s">
        <v>85</v>
      </c>
      <c r="D109" s="92" t="s">
        <v>102</v>
      </c>
      <c r="E109" s="66">
        <v>101</v>
      </c>
      <c r="F109" s="66" t="s">
        <v>99</v>
      </c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93">
        <f>SUM(E110:F110)</f>
        <v>0</v>
      </c>
    </row>
    <row r="110" spans="1:20" s="68" customFormat="1" ht="12.75" customHeight="1" x14ac:dyDescent="0.2">
      <c r="C110" s="92"/>
      <c r="D110" s="92"/>
      <c r="E110" s="71"/>
      <c r="F110" s="71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93"/>
    </row>
    <row r="111" spans="1:20" ht="12.75" customHeight="1" x14ac:dyDescent="0.2">
      <c r="A111" s="65" t="b">
        <f>AND($E86=$G86)</f>
        <v>1</v>
      </c>
      <c r="C111" s="92" t="s">
        <v>181</v>
      </c>
      <c r="D111" s="92" t="s">
        <v>182</v>
      </c>
      <c r="E111" s="66">
        <v>101</v>
      </c>
      <c r="F111" s="66">
        <v>102</v>
      </c>
      <c r="G111" s="66" t="s">
        <v>99</v>
      </c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93">
        <f>SUM(E112:G112)</f>
        <v>0</v>
      </c>
    </row>
    <row r="112" spans="1:20" s="68" customFormat="1" ht="12.75" customHeight="1" x14ac:dyDescent="0.2">
      <c r="C112" s="92"/>
      <c r="D112" s="92"/>
      <c r="E112" s="71"/>
      <c r="F112" s="71"/>
      <c r="G112" s="71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93"/>
    </row>
    <row r="113" spans="1:20" ht="12.75" customHeight="1" x14ac:dyDescent="0.2">
      <c r="A113" s="65" t="b">
        <f>AND($E87=$G87)</f>
        <v>1</v>
      </c>
      <c r="C113" s="92" t="s">
        <v>87</v>
      </c>
      <c r="D113" s="92" t="s">
        <v>88</v>
      </c>
      <c r="E113" s="66">
        <v>101</v>
      </c>
      <c r="F113" s="66" t="s">
        <v>99</v>
      </c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93">
        <f>SUM(E114:F114)</f>
        <v>0</v>
      </c>
    </row>
    <row r="114" spans="1:20" s="68" customFormat="1" ht="12.75" customHeight="1" x14ac:dyDescent="0.2">
      <c r="C114" s="92"/>
      <c r="D114" s="92"/>
      <c r="E114" s="71"/>
      <c r="F114" s="71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93"/>
    </row>
    <row r="115" spans="1:20" ht="12.75" customHeight="1" x14ac:dyDescent="0.2">
      <c r="A115" s="65" t="b">
        <f>AND($E88=$G88)</f>
        <v>1</v>
      </c>
      <c r="C115" s="92" t="s">
        <v>89</v>
      </c>
      <c r="D115" s="92" t="s">
        <v>90</v>
      </c>
      <c r="E115" s="66">
        <v>101</v>
      </c>
      <c r="F115" s="66">
        <v>102</v>
      </c>
      <c r="G115" s="66">
        <v>103</v>
      </c>
      <c r="H115" s="66">
        <v>104</v>
      </c>
      <c r="I115" s="66">
        <v>105</v>
      </c>
      <c r="J115" s="66">
        <v>106</v>
      </c>
      <c r="K115" s="66">
        <v>107</v>
      </c>
      <c r="L115" s="66">
        <v>108</v>
      </c>
      <c r="M115" s="66">
        <v>109</v>
      </c>
      <c r="N115" s="66">
        <v>110</v>
      </c>
      <c r="O115" s="66" t="s">
        <v>99</v>
      </c>
      <c r="P115" s="66"/>
      <c r="Q115" s="66"/>
      <c r="R115" s="66"/>
      <c r="S115" s="66"/>
      <c r="T115" s="93">
        <f>SUM(E116:O116)</f>
        <v>0</v>
      </c>
    </row>
    <row r="116" spans="1:20" s="68" customFormat="1" ht="12.75" customHeight="1" x14ac:dyDescent="0.2">
      <c r="C116" s="92"/>
      <c r="D116" s="92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5"/>
      <c r="Q116" s="75"/>
      <c r="R116" s="75"/>
      <c r="S116" s="75"/>
      <c r="T116" s="93"/>
    </row>
    <row r="117" spans="1:20" s="68" customFormat="1" ht="12.75" customHeight="1" x14ac:dyDescent="0.2">
      <c r="A117" s="65" t="b">
        <f>AND($E89=$G89)</f>
        <v>1</v>
      </c>
      <c r="C117" s="92" t="s">
        <v>91</v>
      </c>
      <c r="D117" s="92" t="s">
        <v>92</v>
      </c>
      <c r="E117" s="66">
        <v>101</v>
      </c>
      <c r="F117" s="66">
        <v>102</v>
      </c>
      <c r="G117" s="66">
        <v>103</v>
      </c>
      <c r="H117" s="66">
        <v>104</v>
      </c>
      <c r="I117" s="66" t="s">
        <v>99</v>
      </c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93">
        <f>SUM(E118:I118)</f>
        <v>0</v>
      </c>
    </row>
    <row r="118" spans="1:20" s="68" customFormat="1" ht="12.75" customHeight="1" x14ac:dyDescent="0.2">
      <c r="C118" s="92"/>
      <c r="D118" s="92"/>
      <c r="E118" s="71"/>
      <c r="F118" s="71"/>
      <c r="G118" s="71"/>
      <c r="H118" s="71"/>
      <c r="I118" s="71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93"/>
    </row>
    <row r="119" spans="1:20" s="68" customFormat="1" ht="12.75" customHeight="1" x14ac:dyDescent="0.2">
      <c r="A119" s="65" t="b">
        <f>AND($E90=$G90)</f>
        <v>1</v>
      </c>
      <c r="C119" s="92" t="s">
        <v>35</v>
      </c>
      <c r="D119" s="92" t="s">
        <v>93</v>
      </c>
      <c r="E119" s="66">
        <v>101</v>
      </c>
      <c r="F119" s="66">
        <v>102</v>
      </c>
      <c r="G119" s="66">
        <v>103</v>
      </c>
      <c r="H119" s="66">
        <v>104</v>
      </c>
      <c r="I119" s="66">
        <v>105</v>
      </c>
      <c r="J119" s="66">
        <v>106</v>
      </c>
      <c r="K119" s="66">
        <v>107</v>
      </c>
      <c r="L119" s="66" t="s">
        <v>99</v>
      </c>
      <c r="M119" s="75"/>
      <c r="N119" s="75"/>
      <c r="O119" s="75"/>
      <c r="P119" s="75"/>
      <c r="Q119" s="75"/>
      <c r="R119" s="75"/>
      <c r="S119" s="75"/>
      <c r="T119" s="93">
        <f>SUM(E120:L120)</f>
        <v>0</v>
      </c>
    </row>
    <row r="120" spans="1:20" s="68" customFormat="1" ht="12.75" customHeight="1" x14ac:dyDescent="0.2">
      <c r="C120" s="92"/>
      <c r="D120" s="92"/>
      <c r="E120" s="71"/>
      <c r="F120" s="71"/>
      <c r="G120" s="71"/>
      <c r="H120" s="71"/>
      <c r="I120" s="71"/>
      <c r="J120" s="71"/>
      <c r="K120" s="71"/>
      <c r="L120" s="71"/>
      <c r="M120" s="75"/>
      <c r="N120" s="75"/>
      <c r="O120" s="75"/>
      <c r="P120" s="75"/>
      <c r="Q120" s="75"/>
      <c r="R120" s="75"/>
      <c r="S120" s="75"/>
      <c r="T120" s="93"/>
    </row>
    <row r="121" spans="1:20" ht="12.75" customHeight="1" x14ac:dyDescent="0.2">
      <c r="A121" s="65" t="b">
        <f>AND($E91=$G91)</f>
        <v>1</v>
      </c>
      <c r="C121" s="92" t="s">
        <v>37</v>
      </c>
      <c r="D121" s="92" t="s">
        <v>94</v>
      </c>
      <c r="E121" s="66">
        <v>101</v>
      </c>
      <c r="F121" s="66">
        <v>102</v>
      </c>
      <c r="G121" s="66">
        <v>103</v>
      </c>
      <c r="H121" s="66">
        <v>104</v>
      </c>
      <c r="I121" s="66">
        <v>105</v>
      </c>
      <c r="J121" s="66">
        <v>106</v>
      </c>
      <c r="K121" s="66">
        <v>107</v>
      </c>
      <c r="L121" s="66">
        <v>108</v>
      </c>
      <c r="M121" s="66">
        <v>109</v>
      </c>
      <c r="N121" s="66">
        <v>110</v>
      </c>
      <c r="O121" s="66">
        <v>111</v>
      </c>
      <c r="P121" s="66">
        <v>112</v>
      </c>
      <c r="Q121" s="66">
        <v>113</v>
      </c>
      <c r="R121" s="66">
        <v>114</v>
      </c>
      <c r="S121" s="66" t="s">
        <v>99</v>
      </c>
      <c r="T121" s="93">
        <f>SUM(E122:S122)</f>
        <v>0</v>
      </c>
    </row>
    <row r="122" spans="1:20" s="68" customFormat="1" ht="12.75" customHeight="1" x14ac:dyDescent="0.2">
      <c r="C122" s="92"/>
      <c r="D122" s="92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93"/>
    </row>
    <row r="123" spans="1:20" ht="14.65" customHeight="1" x14ac:dyDescent="0.2">
      <c r="A123" s="65" t="b">
        <f>AND($E92=$G92)</f>
        <v>1</v>
      </c>
      <c r="C123" s="92" t="s">
        <v>39</v>
      </c>
      <c r="D123" s="92" t="s">
        <v>95</v>
      </c>
      <c r="E123" s="66">
        <v>101</v>
      </c>
      <c r="F123" s="66">
        <v>102</v>
      </c>
      <c r="G123" s="66">
        <v>103</v>
      </c>
      <c r="H123" s="66">
        <v>104</v>
      </c>
      <c r="I123" s="66">
        <v>105</v>
      </c>
      <c r="J123" s="66">
        <v>106</v>
      </c>
      <c r="K123" s="66">
        <v>107</v>
      </c>
      <c r="L123" s="66">
        <v>108</v>
      </c>
      <c r="M123" s="66">
        <v>109</v>
      </c>
      <c r="N123" s="66">
        <v>110</v>
      </c>
      <c r="O123" s="66">
        <v>111</v>
      </c>
      <c r="P123" s="66">
        <v>112</v>
      </c>
      <c r="Q123" s="66">
        <v>113</v>
      </c>
      <c r="R123" s="66">
        <v>114</v>
      </c>
      <c r="S123" s="66">
        <v>115</v>
      </c>
      <c r="T123" s="93">
        <f>SUM(E124:S124,E126:K126)</f>
        <v>0</v>
      </c>
    </row>
    <row r="124" spans="1:20" ht="14.65" customHeight="1" x14ac:dyDescent="0.2">
      <c r="A124" s="65"/>
      <c r="C124" s="92"/>
      <c r="D124" s="92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93"/>
    </row>
    <row r="125" spans="1:20" ht="14.65" customHeight="1" x14ac:dyDescent="0.2">
      <c r="A125" s="65"/>
      <c r="C125" s="92"/>
      <c r="D125" s="92"/>
      <c r="E125" s="66">
        <v>115</v>
      </c>
      <c r="F125" s="66">
        <v>116</v>
      </c>
      <c r="G125" s="66">
        <v>117</v>
      </c>
      <c r="H125" s="66">
        <v>118</v>
      </c>
      <c r="I125" s="66">
        <v>119</v>
      </c>
      <c r="J125" s="66">
        <v>120</v>
      </c>
      <c r="K125" s="66">
        <v>121</v>
      </c>
      <c r="L125" s="66"/>
      <c r="M125" s="66"/>
      <c r="N125" s="66"/>
      <c r="O125" s="66"/>
      <c r="P125" s="66"/>
      <c r="Q125" s="66"/>
      <c r="R125" s="66"/>
      <c r="S125" s="66"/>
      <c r="T125" s="93"/>
    </row>
    <row r="126" spans="1:20" ht="12.75" customHeight="1" x14ac:dyDescent="0.2">
      <c r="C126" s="92" t="s">
        <v>100</v>
      </c>
      <c r="D126" s="92" t="s">
        <v>101</v>
      </c>
      <c r="E126" s="71"/>
      <c r="F126" s="71"/>
      <c r="G126" s="71"/>
      <c r="H126" s="71"/>
      <c r="I126" s="71"/>
      <c r="J126" s="71"/>
      <c r="K126" s="71"/>
      <c r="L126" s="75"/>
      <c r="M126" s="75"/>
      <c r="N126" s="75"/>
      <c r="O126" s="75"/>
      <c r="P126" s="75"/>
      <c r="Q126" s="75"/>
      <c r="R126" s="75"/>
      <c r="S126" s="75"/>
      <c r="T126" s="93"/>
    </row>
    <row r="127" spans="1:20" ht="14.65" customHeight="1" x14ac:dyDescent="0.2">
      <c r="A127" s="65" t="b">
        <f>AND($E93=$G93)</f>
        <v>1</v>
      </c>
      <c r="C127" s="92" t="s">
        <v>41</v>
      </c>
      <c r="D127" s="92" t="s">
        <v>96</v>
      </c>
      <c r="E127" s="66">
        <v>101</v>
      </c>
      <c r="F127" s="66">
        <v>102</v>
      </c>
      <c r="G127" s="66">
        <v>103</v>
      </c>
      <c r="H127" s="66">
        <v>104</v>
      </c>
      <c r="I127" s="66">
        <v>105</v>
      </c>
      <c r="J127" s="66">
        <v>106</v>
      </c>
      <c r="K127" s="66">
        <v>107</v>
      </c>
      <c r="L127" s="66">
        <v>108</v>
      </c>
      <c r="M127" s="66">
        <v>109</v>
      </c>
      <c r="N127" s="66">
        <v>110</v>
      </c>
      <c r="O127" s="66">
        <v>111</v>
      </c>
      <c r="P127" s="66">
        <v>112</v>
      </c>
      <c r="Q127" s="66">
        <v>113</v>
      </c>
      <c r="R127" s="66">
        <v>114</v>
      </c>
      <c r="S127" s="66">
        <v>115</v>
      </c>
      <c r="T127" s="93">
        <f>SUM(E128:S128,E130:K130)</f>
        <v>0</v>
      </c>
    </row>
    <row r="128" spans="1:20" ht="14.65" customHeight="1" x14ac:dyDescent="0.2">
      <c r="A128" s="65"/>
      <c r="C128" s="92"/>
      <c r="D128" s="92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93"/>
    </row>
    <row r="129" spans="1:20" ht="14.65" customHeight="1" x14ac:dyDescent="0.2">
      <c r="A129" s="65"/>
      <c r="C129" s="92"/>
      <c r="D129" s="92"/>
      <c r="E129" s="66">
        <v>116</v>
      </c>
      <c r="F129" s="66">
        <v>117</v>
      </c>
      <c r="G129" s="66">
        <v>118</v>
      </c>
      <c r="H129" s="66">
        <v>119</v>
      </c>
      <c r="I129" s="66">
        <v>120</v>
      </c>
      <c r="J129" s="66">
        <v>121</v>
      </c>
      <c r="K129" s="66" t="s">
        <v>99</v>
      </c>
      <c r="L129" s="66"/>
      <c r="M129" s="66"/>
      <c r="N129" s="66"/>
      <c r="O129" s="66"/>
      <c r="P129" s="66"/>
      <c r="Q129" s="66"/>
      <c r="R129" s="66"/>
      <c r="S129" s="66"/>
      <c r="T129" s="93"/>
    </row>
    <row r="130" spans="1:20" ht="12.75" customHeight="1" x14ac:dyDescent="0.2">
      <c r="C130" s="92" t="s">
        <v>100</v>
      </c>
      <c r="D130" s="92" t="s">
        <v>101</v>
      </c>
      <c r="E130" s="71"/>
      <c r="F130" s="71"/>
      <c r="G130" s="71"/>
      <c r="H130" s="71"/>
      <c r="I130" s="71"/>
      <c r="J130" s="71"/>
      <c r="K130" s="71"/>
      <c r="L130" s="75"/>
      <c r="M130" s="75"/>
      <c r="N130" s="75"/>
      <c r="O130" s="75"/>
      <c r="P130" s="75"/>
      <c r="Q130" s="75"/>
      <c r="R130" s="75"/>
      <c r="S130" s="75"/>
      <c r="T130" s="93"/>
    </row>
    <row r="133" spans="1:20" ht="38.25" hidden="1" x14ac:dyDescent="0.2">
      <c r="D133" s="38" t="s">
        <v>103</v>
      </c>
      <c r="E133"/>
    </row>
    <row r="134" spans="1:20" ht="25.5" hidden="1" x14ac:dyDescent="0.2">
      <c r="D134" s="38" t="s">
        <v>115</v>
      </c>
      <c r="E134" s="39" t="b">
        <f>(E13=SUM(E19,E77))</f>
        <v>1</v>
      </c>
      <c r="F134" s="4" t="s">
        <v>116</v>
      </c>
    </row>
    <row r="135" spans="1:20" ht="25.5" hidden="1" x14ac:dyDescent="0.2">
      <c r="D135" s="38" t="s">
        <v>46</v>
      </c>
      <c r="E135" s="39" t="b">
        <f>(E13&lt;=SUM(E9,E12))</f>
        <v>1</v>
      </c>
      <c r="F135" t="s">
        <v>47</v>
      </c>
    </row>
    <row r="136" spans="1:20" ht="25.5" hidden="1" x14ac:dyDescent="0.2">
      <c r="D136" s="38" t="s">
        <v>14</v>
      </c>
      <c r="E136" s="39" t="b">
        <f>(E7=SUM(E16:E17,E19))</f>
        <v>1</v>
      </c>
      <c r="F136" t="s">
        <v>48</v>
      </c>
    </row>
    <row r="137" spans="1:20" ht="25.5" hidden="1" x14ac:dyDescent="0.2">
      <c r="D137" s="38" t="s">
        <v>75</v>
      </c>
      <c r="E137" s="39" t="b">
        <f>(E19=SUM(E20,E21,E38))</f>
        <v>1</v>
      </c>
      <c r="F137" t="s">
        <v>50</v>
      </c>
    </row>
    <row r="138" spans="1:20" ht="25.5" hidden="1" x14ac:dyDescent="0.2">
      <c r="D138" s="38" t="s">
        <v>51</v>
      </c>
      <c r="E138" t="b">
        <f>(E38=SUM(E23:E34))</f>
        <v>1</v>
      </c>
      <c r="F138">
        <v>8.9</v>
      </c>
    </row>
    <row r="139" spans="1:20" ht="51" hidden="1" x14ac:dyDescent="0.2">
      <c r="D139" s="38" t="s">
        <v>77</v>
      </c>
      <c r="E139" s="4" t="b">
        <f>AND(A41:A72)</f>
        <v>1</v>
      </c>
      <c r="F139"/>
    </row>
    <row r="140" spans="1:20" ht="25.5" hidden="1" x14ac:dyDescent="0.2">
      <c r="D140" s="38" t="s">
        <v>104</v>
      </c>
      <c r="E140" t="b">
        <f>(E95=SUM(E82:E93))</f>
        <v>1</v>
      </c>
      <c r="F140">
        <v>13.14</v>
      </c>
    </row>
    <row r="141" spans="1:20" ht="25.5" hidden="1" x14ac:dyDescent="0.2">
      <c r="D141" s="38" t="s">
        <v>105</v>
      </c>
      <c r="E141" t="b">
        <f>(E77=SUM(E78,E95))</f>
        <v>1</v>
      </c>
      <c r="F141" t="s">
        <v>117</v>
      </c>
    </row>
    <row r="142" spans="1:20" ht="51" hidden="1" x14ac:dyDescent="0.2">
      <c r="D142" s="38" t="s">
        <v>106</v>
      </c>
      <c r="E142" s="4" t="b">
        <f>AND(A99:A130)</f>
        <v>1</v>
      </c>
      <c r="F142"/>
    </row>
    <row r="147" ht="75.599999999999994" customHeight="1" x14ac:dyDescent="0.2"/>
    <row r="148" ht="46.15" customHeight="1" x14ac:dyDescent="0.2"/>
    <row r="149" ht="51" customHeight="1" x14ac:dyDescent="0.2"/>
    <row r="150" ht="52.9" customHeight="1" x14ac:dyDescent="0.2"/>
    <row r="151" ht="64.900000000000006" customHeight="1" x14ac:dyDescent="0.2"/>
    <row r="152" ht="60" customHeight="1" x14ac:dyDescent="0.2"/>
    <row r="153" ht="51" customHeight="1" x14ac:dyDescent="0.2"/>
    <row r="154" ht="74.45" customHeight="1" x14ac:dyDescent="0.2"/>
    <row r="155" ht="57.6" customHeight="1" x14ac:dyDescent="0.2"/>
    <row r="156" ht="45.6" customHeight="1" x14ac:dyDescent="0.2"/>
    <row r="157" ht="62.45" customHeight="1" x14ac:dyDescent="0.2"/>
    <row r="158" ht="68.45" customHeight="1" x14ac:dyDescent="0.2"/>
    <row r="159" ht="36.6" customHeight="1" x14ac:dyDescent="0.2"/>
    <row r="160" ht="14.25" customHeight="1" x14ac:dyDescent="0.2"/>
  </sheetData>
  <sheetProtection algorithmName="SHA-512" hashValue="+kELB5QeJtnlBMRXsAI98exR9J5TpxvYB0eZVbySWG2yqnfSHL87RxB/nNNv7bZXASnma2Q4RNInM34xmLNzhQ==" saltValue="CJF7Oe1YenwSIhsGYZ4rdQ==" spinCount="100000" sheet="1" selectLockedCells="1"/>
  <mergeCells count="87">
    <mergeCell ref="C119:C120"/>
    <mergeCell ref="D119:D120"/>
    <mergeCell ref="T119:T120"/>
    <mergeCell ref="C127:C130"/>
    <mergeCell ref="D127:D130"/>
    <mergeCell ref="T127:T130"/>
    <mergeCell ref="C121:C122"/>
    <mergeCell ref="D121:D122"/>
    <mergeCell ref="T121:T122"/>
    <mergeCell ref="C123:C126"/>
    <mergeCell ref="D123:D126"/>
    <mergeCell ref="T123:T126"/>
    <mergeCell ref="C115:C116"/>
    <mergeCell ref="D115:D116"/>
    <mergeCell ref="T115:T116"/>
    <mergeCell ref="C117:C118"/>
    <mergeCell ref="D117:D118"/>
    <mergeCell ref="T117:T118"/>
    <mergeCell ref="C109:C110"/>
    <mergeCell ref="D109:D110"/>
    <mergeCell ref="T109:T110"/>
    <mergeCell ref="C113:C114"/>
    <mergeCell ref="D113:D114"/>
    <mergeCell ref="T113:T114"/>
    <mergeCell ref="C103:C106"/>
    <mergeCell ref="D103:D106"/>
    <mergeCell ref="T103:T106"/>
    <mergeCell ref="C107:C108"/>
    <mergeCell ref="D107:D108"/>
    <mergeCell ref="T107:T108"/>
    <mergeCell ref="D75:S76"/>
    <mergeCell ref="D97:S97"/>
    <mergeCell ref="C99:C102"/>
    <mergeCell ref="D99:D102"/>
    <mergeCell ref="T99:T102"/>
    <mergeCell ref="T63:T64"/>
    <mergeCell ref="C65:C68"/>
    <mergeCell ref="D65:D68"/>
    <mergeCell ref="T65:T68"/>
    <mergeCell ref="C69:C72"/>
    <mergeCell ref="D69:D72"/>
    <mergeCell ref="T69:T72"/>
    <mergeCell ref="T49:T50"/>
    <mergeCell ref="C51:C52"/>
    <mergeCell ref="D51:D52"/>
    <mergeCell ref="T51:T52"/>
    <mergeCell ref="D61:D62"/>
    <mergeCell ref="T61:T62"/>
    <mergeCell ref="D1:D2"/>
    <mergeCell ref="H9:K9"/>
    <mergeCell ref="D39:S39"/>
    <mergeCell ref="H10:AC10"/>
    <mergeCell ref="H11:AC11"/>
    <mergeCell ref="H12:AC12"/>
    <mergeCell ref="H13:AC13"/>
    <mergeCell ref="C111:C112"/>
    <mergeCell ref="D111:D112"/>
    <mergeCell ref="T111:T112"/>
    <mergeCell ref="C55:C56"/>
    <mergeCell ref="D55:D56"/>
    <mergeCell ref="T55:T56"/>
    <mergeCell ref="C57:C58"/>
    <mergeCell ref="D57:D58"/>
    <mergeCell ref="T57:T58"/>
    <mergeCell ref="C59:C60"/>
    <mergeCell ref="D59:D60"/>
    <mergeCell ref="T59:T60"/>
    <mergeCell ref="C61:C62"/>
    <mergeCell ref="D98:S98"/>
    <mergeCell ref="C63:C64"/>
    <mergeCell ref="D63:D64"/>
    <mergeCell ref="H14:AC14"/>
    <mergeCell ref="H15:AC15"/>
    <mergeCell ref="H16:AC16"/>
    <mergeCell ref="H17:AC17"/>
    <mergeCell ref="C53:C54"/>
    <mergeCell ref="D53:D54"/>
    <mergeCell ref="T53:T54"/>
    <mergeCell ref="D40:S40"/>
    <mergeCell ref="C41:C44"/>
    <mergeCell ref="D41:D44"/>
    <mergeCell ref="T41:T44"/>
    <mergeCell ref="C45:C48"/>
    <mergeCell ref="D45:D48"/>
    <mergeCell ref="T45:T48"/>
    <mergeCell ref="C49:C50"/>
    <mergeCell ref="D49:D50"/>
  </mergeCells>
  <conditionalFormatting sqref="E7 E9 E12:E13 E38 E36:F36 E23:F26 E32:F34 E16:E17 E19:E21 E28:F30">
    <cfRule type="expression" dxfId="248" priority="27">
      <formula>NOT(A7)</formula>
    </cfRule>
    <cfRule type="expression" priority="28">
      <formula>A7</formula>
    </cfRule>
  </conditionalFormatting>
  <conditionalFormatting sqref="D3:D4">
    <cfRule type="expression" dxfId="247" priority="26">
      <formula>NOT($A$3)</formula>
    </cfRule>
  </conditionalFormatting>
  <conditionalFormatting sqref="H11:H17">
    <cfRule type="expression" dxfId="246" priority="25">
      <formula>NOT(E136)</formula>
    </cfRule>
  </conditionalFormatting>
  <conditionalFormatting sqref="H10">
    <cfRule type="expression" dxfId="245" priority="24">
      <formula>NOT($E$134:$E$135)</formula>
    </cfRule>
  </conditionalFormatting>
  <conditionalFormatting sqref="D41:D43 D65:D67 D69:D71">
    <cfRule type="expression" dxfId="244" priority="23">
      <formula>NOT(A41:A44)</formula>
    </cfRule>
  </conditionalFormatting>
  <conditionalFormatting sqref="D44 D72 D51:D52 D55:D56 D109:D110 D113:D114">
    <cfRule type="expression" dxfId="243" priority="29">
      <formula>NOT(A44:A45)</formula>
    </cfRule>
  </conditionalFormatting>
  <conditionalFormatting sqref="D45:D50 D103:D108">
    <cfRule type="expression" dxfId="242" priority="30">
      <formula>NOT(A45:A50)</formula>
    </cfRule>
  </conditionalFormatting>
  <conditionalFormatting sqref="E31:F31">
    <cfRule type="expression" dxfId="241" priority="21">
      <formula>NOT(A31)</formula>
    </cfRule>
    <cfRule type="expression" priority="22">
      <formula>A31</formula>
    </cfRule>
  </conditionalFormatting>
  <conditionalFormatting sqref="D68">
    <cfRule type="expression" dxfId="240" priority="31">
      <formula>NOT(A68:A72)</formula>
    </cfRule>
  </conditionalFormatting>
  <conditionalFormatting sqref="D57:D58 D63:D64">
    <cfRule type="expression" dxfId="239" priority="32">
      <formula>NOT(A57:A72)</formula>
    </cfRule>
  </conditionalFormatting>
  <conditionalFormatting sqref="D59:D62">
    <cfRule type="expression" dxfId="238" priority="33">
      <formula>NOT(A59:A72)</formula>
    </cfRule>
  </conditionalFormatting>
  <conditionalFormatting sqref="E77:E80 E94 E96">
    <cfRule type="expression" dxfId="237" priority="19">
      <formula>NOT(A77)</formula>
    </cfRule>
    <cfRule type="expression" priority="20">
      <formula>A77</formula>
    </cfRule>
  </conditionalFormatting>
  <conditionalFormatting sqref="E82:F85 E91:F93 E87:F89">
    <cfRule type="expression" dxfId="236" priority="17">
      <formula>NOT(A82)</formula>
    </cfRule>
    <cfRule type="expression" priority="18">
      <formula>A82</formula>
    </cfRule>
  </conditionalFormatting>
  <conditionalFormatting sqref="E90:F90">
    <cfRule type="expression" dxfId="235" priority="15">
      <formula>NOT(A90)</formula>
    </cfRule>
    <cfRule type="expression" priority="16">
      <formula>A90</formula>
    </cfRule>
  </conditionalFormatting>
  <conditionalFormatting sqref="E95">
    <cfRule type="expression" dxfId="234" priority="13">
      <formula>NOT(A95)</formula>
    </cfRule>
    <cfRule type="expression" priority="14">
      <formula>A95</formula>
    </cfRule>
  </conditionalFormatting>
  <conditionalFormatting sqref="D99:D101 D123:D125 D127:D129">
    <cfRule type="expression" dxfId="233" priority="7">
      <formula>NOT(A99:A102)</formula>
    </cfRule>
  </conditionalFormatting>
  <conditionalFormatting sqref="D102 D130">
    <cfRule type="expression" dxfId="232" priority="8">
      <formula>NOT(A102:A103)</formula>
    </cfRule>
  </conditionalFormatting>
  <conditionalFormatting sqref="D126">
    <cfRule type="expression" dxfId="231" priority="10">
      <formula>NOT(A126:A130)</formula>
    </cfRule>
  </conditionalFormatting>
  <conditionalFormatting sqref="D115:D116 D121:D122">
    <cfRule type="expression" dxfId="230" priority="11">
      <formula>NOT(A115:A130)</formula>
    </cfRule>
  </conditionalFormatting>
  <conditionalFormatting sqref="D117:D120">
    <cfRule type="expression" dxfId="229" priority="12">
      <formula>NOT(A117:A130)</formula>
    </cfRule>
  </conditionalFormatting>
  <conditionalFormatting sqref="E27:F27">
    <cfRule type="expression" dxfId="228" priority="5">
      <formula>NOT(A27)</formula>
    </cfRule>
    <cfRule type="expression" priority="6">
      <formula>A27</formula>
    </cfRule>
  </conditionalFormatting>
  <conditionalFormatting sqref="D53:D54">
    <cfRule type="expression" dxfId="227" priority="4">
      <formula>NOT(A53:A54)</formula>
    </cfRule>
  </conditionalFormatting>
  <conditionalFormatting sqref="E86:F86">
    <cfRule type="expression" dxfId="226" priority="2">
      <formula>NOT(A86)</formula>
    </cfRule>
    <cfRule type="expression" priority="3">
      <formula>A86</formula>
    </cfRule>
  </conditionalFormatting>
  <conditionalFormatting sqref="D111:D112">
    <cfRule type="expression" dxfId="225" priority="1">
      <formula>NOT(A111:A112)</formula>
    </cfRule>
  </conditionalFormatting>
  <pageMargins left="0.78740157480314965" right="0.78740157480314965" top="1.0629921259842521" bottom="1.0629921259842521" header="0.78740157480314965" footer="0.78740157480314965"/>
  <pageSetup paperSize="9" scale="46" fitToHeight="0" orientation="landscape" useFirstPageNumber="1" horizontalDpi="300" verticalDpi="300" r:id="rId1"/>
  <headerFooter alignWithMargins="0"/>
  <colBreaks count="1" manualBreakCount="1">
    <brk id="3" min="38" max="379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171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AND($E$33)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AND($E$32)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14" t="s">
        <v>11</v>
      </c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14" t="s">
        <v>14</v>
      </c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</row>
    <row r="12" spans="1:29" ht="31.5" x14ac:dyDescent="0.25">
      <c r="A12" s="16" t="s">
        <v>15</v>
      </c>
      <c r="B12" s="11" t="b">
        <f>AND($E$32)</f>
        <v>1</v>
      </c>
      <c r="C12" s="11"/>
      <c r="D12" s="12" t="s">
        <v>16</v>
      </c>
      <c r="E12" s="42"/>
      <c r="I12" s="116" t="s">
        <v>49</v>
      </c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</row>
    <row r="13" spans="1:29" ht="47.25" x14ac:dyDescent="0.25">
      <c r="A13" s="16" t="s">
        <v>17</v>
      </c>
      <c r="B13" s="11" t="b">
        <f>AND($E$31,$E$32)</f>
        <v>1</v>
      </c>
      <c r="C13" s="11"/>
      <c r="D13" s="12" t="s">
        <v>18</v>
      </c>
      <c r="E13" s="42"/>
      <c r="I13" s="116" t="s">
        <v>52</v>
      </c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</row>
    <row r="14" spans="1:29" ht="46.5" customHeight="1" x14ac:dyDescent="0.25">
      <c r="A14" s="19"/>
      <c r="B14" s="2"/>
      <c r="C14" s="2"/>
      <c r="D14" s="20" t="s">
        <v>19</v>
      </c>
      <c r="I14" s="118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</row>
    <row r="16" spans="1:29" ht="15.75" x14ac:dyDescent="0.25">
      <c r="A16" s="16" t="s">
        <v>9</v>
      </c>
      <c r="B16" s="11" t="b">
        <f>AND($E$33)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AND($E$33)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AND($E$31,$E$33,$E$34)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AND($E$34)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AND($E$35)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3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AND($E$35)</f>
        <v>1</v>
      </c>
      <c r="C23" s="30"/>
      <c r="D23" s="31" t="s">
        <v>172</v>
      </c>
      <c r="E23" s="42"/>
      <c r="F23" s="32"/>
    </row>
    <row r="24" spans="1:6" ht="31.5" x14ac:dyDescent="0.2">
      <c r="A24" s="10" t="s">
        <v>29</v>
      </c>
      <c r="B24" s="30" t="b">
        <f>AND($E$35)</f>
        <v>1</v>
      </c>
      <c r="C24" s="30"/>
      <c r="D24" s="31" t="s">
        <v>173</v>
      </c>
      <c r="E24" s="42"/>
      <c r="F24" s="32"/>
    </row>
    <row r="25" spans="1:6" ht="15.75" x14ac:dyDescent="0.25">
      <c r="A25" s="27"/>
      <c r="B25" s="28"/>
      <c r="C25" s="28"/>
      <c r="D25" s="33"/>
    </row>
    <row r="26" spans="1:6" ht="31.5" x14ac:dyDescent="0.25">
      <c r="A26" s="10" t="s">
        <v>43</v>
      </c>
      <c r="B26" s="30" t="b">
        <f>AND($E$35)</f>
        <v>1</v>
      </c>
      <c r="C26" s="30"/>
      <c r="D26" s="34" t="s">
        <v>44</v>
      </c>
      <c r="E26" s="42"/>
    </row>
    <row r="27" spans="1:6" ht="1.1499999999999999" customHeight="1" x14ac:dyDescent="0.2"/>
    <row r="28" spans="1:6" hidden="1" x14ac:dyDescent="0.2"/>
    <row r="29" spans="1:6" hidden="1" x14ac:dyDescent="0.2"/>
    <row r="30" spans="1:6" ht="25.5" hidden="1" x14ac:dyDescent="0.2">
      <c r="A30" s="36">
        <v>10</v>
      </c>
      <c r="B30" s="37"/>
      <c r="C30" s="37"/>
      <c r="D30" s="40" t="s">
        <v>11</v>
      </c>
      <c r="E30" t="b">
        <f>AND(E31:E32)</f>
        <v>1</v>
      </c>
    </row>
    <row r="31" spans="1:6" hidden="1" x14ac:dyDescent="0.2">
      <c r="A31" s="36">
        <v>11</v>
      </c>
      <c r="B31" s="37"/>
      <c r="C31" s="37"/>
      <c r="D31" s="40" t="s">
        <v>45</v>
      </c>
      <c r="E31" s="39" t="b">
        <f>(E13=E19)</f>
        <v>1</v>
      </c>
      <c r="F31" s="4">
        <v>3.5</v>
      </c>
    </row>
    <row r="32" spans="1:6" customFormat="1" hidden="1" x14ac:dyDescent="0.2">
      <c r="A32" s="36">
        <v>12</v>
      </c>
      <c r="B32" s="37"/>
      <c r="C32" s="37"/>
      <c r="D32" s="40" t="s">
        <v>46</v>
      </c>
      <c r="E32" s="39" t="b">
        <f>(E13&lt;=SUM(E9,E12))</f>
        <v>1</v>
      </c>
      <c r="F32" t="s">
        <v>47</v>
      </c>
    </row>
    <row r="33" spans="1:6" customFormat="1" hidden="1" x14ac:dyDescent="0.2">
      <c r="A33" s="36">
        <v>20</v>
      </c>
      <c r="B33" s="37"/>
      <c r="C33" s="37"/>
      <c r="D33" s="40" t="s">
        <v>14</v>
      </c>
      <c r="E33" s="39" t="b">
        <f>(E7=SUM(E16:E17,E19))</f>
        <v>1</v>
      </c>
      <c r="F33" t="s">
        <v>48</v>
      </c>
    </row>
    <row r="34" spans="1:6" customFormat="1" hidden="1" x14ac:dyDescent="0.2">
      <c r="A34" s="36">
        <v>30</v>
      </c>
      <c r="B34" s="37"/>
      <c r="C34" s="37"/>
      <c r="D34" s="40" t="s">
        <v>49</v>
      </c>
      <c r="E34" s="39" t="b">
        <f>(E19=SUM(E20,E21,E26))</f>
        <v>1</v>
      </c>
      <c r="F34" t="s">
        <v>50</v>
      </c>
    </row>
    <row r="35" spans="1:6" customFormat="1" hidden="1" x14ac:dyDescent="0.2">
      <c r="A35" s="36">
        <v>40</v>
      </c>
      <c r="B35" s="37"/>
      <c r="C35" s="37"/>
      <c r="D35" s="40" t="s">
        <v>51</v>
      </c>
      <c r="E35" s="39" t="b">
        <f>(E26=SUM(E23:E24))</f>
        <v>1</v>
      </c>
      <c r="F35">
        <v>8.9</v>
      </c>
    </row>
    <row r="36" spans="1:6" customFormat="1" hidden="1" x14ac:dyDescent="0.2">
      <c r="A36" s="36"/>
      <c r="B36" s="37"/>
      <c r="C36" s="37"/>
      <c r="D36" s="38"/>
      <c r="E36" s="4" t="b">
        <f>AND($E$31:$E$35)</f>
        <v>1</v>
      </c>
    </row>
    <row r="37" spans="1:6" customFormat="1" x14ac:dyDescent="0.2">
      <c r="A37" s="4"/>
      <c r="B37" s="35"/>
      <c r="C37" s="35"/>
      <c r="D37" s="4"/>
      <c r="E37" s="4"/>
    </row>
    <row r="38" spans="1:6" customFormat="1" x14ac:dyDescent="0.2">
      <c r="A38" s="4"/>
      <c r="B38" s="35"/>
      <c r="C38" s="35"/>
      <c r="D38" s="4"/>
      <c r="E38" s="4"/>
    </row>
  </sheetData>
  <sheetProtection algorithmName="SHA-512" hashValue="SWS8kBmFeTIDt0GlXGAmsdOs4LkTWcIXKjBq0YVQzTWKRe0yWf/bK/7FzNTmkeIdlsBIU6EZIxG5WX78/Elu1w==" saltValue="wvt7mwamvyGJQIn0pHfTNA==" spinCount="100000" sheet="1" selectLockedCells="1"/>
  <mergeCells count="7">
    <mergeCell ref="I15:W15"/>
    <mergeCell ref="D1:D2"/>
    <mergeCell ref="I10:AC10"/>
    <mergeCell ref="I11:AC11"/>
    <mergeCell ref="I12:AC12"/>
    <mergeCell ref="I13:AC13"/>
    <mergeCell ref="I14:AC14"/>
  </mergeCells>
  <conditionalFormatting sqref="E7 E9 E12:E13 E26 E16:E17 E19:E21 E23:F23">
    <cfRule type="expression" priority="5">
      <formula>B7</formula>
    </cfRule>
    <cfRule type="expression" dxfId="48" priority="6">
      <formula>NOT(B7)</formula>
    </cfRule>
  </conditionalFormatting>
  <conditionalFormatting sqref="I10">
    <cfRule type="expression" dxfId="47" priority="8">
      <formula>NOT($E$30)</formula>
    </cfRule>
  </conditionalFormatting>
  <conditionalFormatting sqref="I11:I15">
    <cfRule type="expression" dxfId="46" priority="7">
      <formula>NOT(E33)</formula>
    </cfRule>
  </conditionalFormatting>
  <conditionalFormatting sqref="H25:H35 H3:H23">
    <cfRule type="expression" priority="9">
      <formula>$E$36</formula>
    </cfRule>
    <cfRule type="expression" dxfId="45" priority="10">
      <formula>NOT($E$36)</formula>
    </cfRule>
  </conditionalFormatting>
  <conditionalFormatting sqref="E24:F24">
    <cfRule type="expression" priority="1">
      <formula>B24</formula>
    </cfRule>
    <cfRule type="expression" dxfId="44" priority="2">
      <formula>NOT(B24)</formula>
    </cfRule>
  </conditionalFormatting>
  <conditionalFormatting sqref="H24">
    <cfRule type="expression" priority="3">
      <formula>$E$36</formula>
    </cfRule>
    <cfRule type="expression" dxfId="43" priority="4">
      <formula>NOT($E$36)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174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AND($E$34)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AND($E$33)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AND($E$33)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AND($E$32,$E$33)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</row>
    <row r="16" spans="1:29" ht="15.75" x14ac:dyDescent="0.25">
      <c r="A16" s="16" t="s">
        <v>9</v>
      </c>
      <c r="B16" s="11" t="b">
        <f>AND($E$34)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AND($E$34)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AND($E$32,$E$34,$E$35)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AND($E$35)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AND($E$36)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3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AND($E$36)</f>
        <v>1</v>
      </c>
      <c r="C23" s="30"/>
      <c r="D23" s="31" t="s">
        <v>175</v>
      </c>
      <c r="E23" s="42"/>
      <c r="F23" s="32"/>
    </row>
    <row r="24" spans="1:6" ht="31.5" x14ac:dyDescent="0.2">
      <c r="A24" s="10" t="s">
        <v>29</v>
      </c>
      <c r="B24" s="30" t="b">
        <f>AND($E$36)</f>
        <v>1</v>
      </c>
      <c r="C24" s="30"/>
      <c r="D24" s="31" t="s">
        <v>176</v>
      </c>
      <c r="E24" s="42"/>
      <c r="F24" s="32"/>
    </row>
    <row r="25" spans="1:6" ht="94.5" x14ac:dyDescent="0.2">
      <c r="A25" s="10" t="s">
        <v>39</v>
      </c>
      <c r="B25" s="30" t="b">
        <f>AND($E$36)</f>
        <v>1</v>
      </c>
      <c r="C25" s="30"/>
      <c r="D25" s="31" t="s">
        <v>177</v>
      </c>
      <c r="E25" s="42"/>
      <c r="F25" s="32"/>
    </row>
    <row r="26" spans="1:6" ht="15.75" x14ac:dyDescent="0.25">
      <c r="A26" s="27"/>
      <c r="B26" s="28"/>
      <c r="C26" s="28"/>
      <c r="D26" s="33"/>
    </row>
    <row r="27" spans="1:6" ht="31.5" x14ac:dyDescent="0.25">
      <c r="A27" s="10" t="s">
        <v>43</v>
      </c>
      <c r="B27" s="30" t="b">
        <f>AND($E$36)</f>
        <v>1</v>
      </c>
      <c r="C27" s="30"/>
      <c r="D27" s="34" t="s">
        <v>44</v>
      </c>
      <c r="E27" s="42"/>
    </row>
    <row r="28" spans="1:6" ht="1.1499999999999999" customHeight="1" x14ac:dyDescent="0.2"/>
    <row r="29" spans="1:6" hidden="1" x14ac:dyDescent="0.2"/>
    <row r="30" spans="1:6" hidden="1" x14ac:dyDescent="0.2"/>
    <row r="31" spans="1:6" ht="25.5" hidden="1" x14ac:dyDescent="0.2">
      <c r="A31" s="36">
        <v>10</v>
      </c>
      <c r="B31" s="37"/>
      <c r="C31" s="37"/>
      <c r="D31" s="40" t="s">
        <v>11</v>
      </c>
      <c r="E31" t="b">
        <f>AND(E32:E33)</f>
        <v>1</v>
      </c>
    </row>
    <row r="32" spans="1:6" hidden="1" x14ac:dyDescent="0.2">
      <c r="A32" s="36">
        <v>11</v>
      </c>
      <c r="B32" s="37"/>
      <c r="C32" s="37"/>
      <c r="D32" s="40" t="s">
        <v>45</v>
      </c>
      <c r="E32" s="39" t="b">
        <f>(E13=E19)</f>
        <v>1</v>
      </c>
      <c r="F32" s="4">
        <v>3.5</v>
      </c>
    </row>
    <row r="33" spans="1:6" customFormat="1" hidden="1" x14ac:dyDescent="0.2">
      <c r="A33" s="36">
        <v>12</v>
      </c>
      <c r="B33" s="37"/>
      <c r="C33" s="37"/>
      <c r="D33" s="40" t="s">
        <v>46</v>
      </c>
      <c r="E33" s="39" t="b">
        <f>(E13&lt;=SUM(E9,E12))</f>
        <v>1</v>
      </c>
      <c r="F33" t="s">
        <v>47</v>
      </c>
    </row>
    <row r="34" spans="1:6" customFormat="1" hidden="1" x14ac:dyDescent="0.2">
      <c r="A34" s="36">
        <v>20</v>
      </c>
      <c r="B34" s="37"/>
      <c r="C34" s="37"/>
      <c r="D34" s="40" t="s">
        <v>14</v>
      </c>
      <c r="E34" s="39" t="b">
        <f>(E7=SUM(E16:E17,E19))</f>
        <v>1</v>
      </c>
      <c r="F34" t="s">
        <v>48</v>
      </c>
    </row>
    <row r="35" spans="1:6" customFormat="1" hidden="1" x14ac:dyDescent="0.2">
      <c r="A35" s="36">
        <v>30</v>
      </c>
      <c r="B35" s="37"/>
      <c r="C35" s="37"/>
      <c r="D35" s="40" t="s">
        <v>49</v>
      </c>
      <c r="E35" s="39" t="b">
        <f>(E19=SUM(E20,E21,E27))</f>
        <v>1</v>
      </c>
      <c r="F35" t="s">
        <v>50</v>
      </c>
    </row>
    <row r="36" spans="1:6" customFormat="1" hidden="1" x14ac:dyDescent="0.2">
      <c r="A36" s="36">
        <v>40</v>
      </c>
      <c r="B36" s="37"/>
      <c r="C36" s="37"/>
      <c r="D36" s="40" t="s">
        <v>51</v>
      </c>
      <c r="E36" s="39" t="b">
        <f>(E27=SUM(E23:E25))</f>
        <v>1</v>
      </c>
      <c r="F36">
        <v>8.9</v>
      </c>
    </row>
    <row r="37" spans="1:6" customFormat="1" hidden="1" x14ac:dyDescent="0.2">
      <c r="A37" s="36"/>
      <c r="B37" s="37"/>
      <c r="C37" s="37"/>
      <c r="D37" s="38"/>
      <c r="E37" s="4" t="b">
        <f>AND($E$32:$E$36)</f>
        <v>1</v>
      </c>
    </row>
    <row r="38" spans="1:6" customFormat="1" x14ac:dyDescent="0.2">
      <c r="A38" s="4"/>
      <c r="B38" s="35"/>
      <c r="C38" s="35"/>
      <c r="D38" s="4"/>
      <c r="E38" s="4"/>
    </row>
    <row r="39" spans="1:6" customFormat="1" x14ac:dyDescent="0.2">
      <c r="A39" s="4"/>
      <c r="B39" s="35"/>
      <c r="C39" s="35"/>
      <c r="D39" s="4"/>
      <c r="E39" s="4"/>
    </row>
  </sheetData>
  <sheetProtection algorithmName="SHA-512" hashValue="ok5FLCbHWn9n+QUGY6bChUH0o7xoddt7XciLSOe5u48wAp1IxuMaccbiMb5sP77pdulvMAQd0Y756p3t7orMdw==" saltValue="B/8+cP4I9Nh8uvQDqYF1Ig==" spinCount="100000" sheet="1" selectLockedCells="1"/>
  <mergeCells count="7">
    <mergeCell ref="I15:W15"/>
    <mergeCell ref="D1:D2"/>
    <mergeCell ref="I10:AC10"/>
    <mergeCell ref="I11:AC11"/>
    <mergeCell ref="I12:AC12"/>
    <mergeCell ref="I13:AC13"/>
    <mergeCell ref="I14:AC14"/>
  </mergeCells>
  <conditionalFormatting sqref="E7 E9 E12:E13 E27 E16:E17 E19:E21 E23:F24">
    <cfRule type="expression" priority="9">
      <formula>B7</formula>
    </cfRule>
    <cfRule type="expression" dxfId="42" priority="10">
      <formula>NOT(B7)</formula>
    </cfRule>
  </conditionalFormatting>
  <conditionalFormatting sqref="I10">
    <cfRule type="expression" dxfId="41" priority="12">
      <formula>NOT($E$31)</formula>
    </cfRule>
  </conditionalFormatting>
  <conditionalFormatting sqref="I11:I15">
    <cfRule type="expression" dxfId="40" priority="11">
      <formula>NOT(E34)</formula>
    </cfRule>
  </conditionalFormatting>
  <conditionalFormatting sqref="H26:H36 H3:H24">
    <cfRule type="expression" priority="13">
      <formula>$E$37</formula>
    </cfRule>
    <cfRule type="expression" dxfId="39" priority="14">
      <formula>NOT($E$37)</formula>
    </cfRule>
  </conditionalFormatting>
  <conditionalFormatting sqref="E25:F25">
    <cfRule type="expression" priority="5">
      <formula>B25</formula>
    </cfRule>
    <cfRule type="expression" dxfId="38" priority="6">
      <formula>NOT(B25)</formula>
    </cfRule>
  </conditionalFormatting>
  <conditionalFormatting sqref="H25">
    <cfRule type="expression" priority="7">
      <formula>$E$37</formula>
    </cfRule>
    <cfRule type="expression" dxfId="37" priority="8">
      <formula>NOT($E$37)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2" width="6.7109375" style="35" hidden="1" customWidth="1"/>
    <col min="3" max="3" width="4.7109375" style="35" hidden="1" customWidth="1"/>
    <col min="4" max="4" width="81.28515625" style="4" customWidth="1"/>
    <col min="5" max="5" width="8.7109375" style="4" customWidth="1"/>
    <col min="6" max="6" width="8.7109375" style="4" hidden="1" customWidth="1"/>
    <col min="7" max="7" width="6.1406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55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178</v>
      </c>
    </row>
    <row r="5" spans="1:29" ht="15.75" x14ac:dyDescent="0.25">
      <c r="A5" s="1"/>
      <c r="B5" s="2"/>
      <c r="C5" s="2"/>
      <c r="D5" s="43" t="s">
        <v>56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AND($E$42)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AND($E$41)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57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AND($E$41)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AND($E$40,$E$41)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 t="s">
        <v>58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 t="s">
        <v>59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AND($E$42)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AND($E$42)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AND($E$40,$E$42,$E$43)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AND($E$43)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AND($E$44)</f>
        <v>1</v>
      </c>
      <c r="C21" s="26"/>
      <c r="D21" s="12" t="s">
        <v>30</v>
      </c>
      <c r="E21" s="42"/>
    </row>
    <row r="22" spans="1:6" ht="34.15" customHeight="1" x14ac:dyDescent="0.25">
      <c r="A22" s="27"/>
      <c r="B22" s="28"/>
      <c r="C22" s="28"/>
      <c r="D22" s="20" t="s">
        <v>60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AND($E$44)</f>
        <v>1</v>
      </c>
      <c r="C23" s="30"/>
      <c r="D23" s="31" t="s">
        <v>179</v>
      </c>
      <c r="E23" s="42"/>
      <c r="F23" s="32"/>
    </row>
    <row r="24" spans="1:6" ht="31.5" x14ac:dyDescent="0.2">
      <c r="A24" s="10" t="s">
        <v>39</v>
      </c>
      <c r="B24" s="30" t="b">
        <f>AND($E$44)</f>
        <v>1</v>
      </c>
      <c r="C24" s="30"/>
      <c r="D24" s="31" t="s">
        <v>180</v>
      </c>
      <c r="E24" s="42"/>
      <c r="F24" s="32"/>
    </row>
    <row r="25" spans="1:6" ht="15.75" x14ac:dyDescent="0.25">
      <c r="A25" s="27"/>
      <c r="B25" s="28"/>
      <c r="C25" s="28"/>
      <c r="D25" s="33"/>
    </row>
    <row r="26" spans="1:6" ht="31.5" x14ac:dyDescent="0.25">
      <c r="A26" s="10" t="s">
        <v>43</v>
      </c>
      <c r="B26" s="30" t="b">
        <f>AND($E$44)</f>
        <v>1</v>
      </c>
      <c r="C26" s="30"/>
      <c r="D26" s="34" t="s">
        <v>44</v>
      </c>
      <c r="E26" s="42"/>
    </row>
    <row r="28" spans="1:6" ht="31.5" x14ac:dyDescent="0.25">
      <c r="D28" s="44" t="s">
        <v>61</v>
      </c>
    </row>
    <row r="29" spans="1:6" ht="15.75" x14ac:dyDescent="0.25">
      <c r="D29" s="45"/>
    </row>
    <row r="30" spans="1:6" ht="15.75" x14ac:dyDescent="0.25">
      <c r="A30" s="10" t="s">
        <v>62</v>
      </c>
      <c r="B30" s="30" t="b">
        <f>AND($E$40,$E$46)</f>
        <v>1</v>
      </c>
      <c r="C30" s="30"/>
      <c r="D30" s="34" t="s">
        <v>63</v>
      </c>
      <c r="E30" s="42"/>
    </row>
    <row r="31" spans="1:6" ht="31.5" x14ac:dyDescent="0.25">
      <c r="A31" s="10" t="s">
        <v>64</v>
      </c>
      <c r="B31" s="30" t="b">
        <f>AND($E$46)</f>
        <v>1</v>
      </c>
      <c r="C31" s="30"/>
      <c r="D31" s="34" t="s">
        <v>65</v>
      </c>
      <c r="E31" s="42"/>
    </row>
    <row r="32" spans="1:6" ht="15.75" x14ac:dyDescent="0.25">
      <c r="A32" s="46"/>
      <c r="B32" s="47"/>
      <c r="C32" s="47"/>
      <c r="D32" s="48"/>
      <c r="E32" s="54"/>
    </row>
    <row r="33" spans="1:6" ht="31.5" x14ac:dyDescent="0.25">
      <c r="A33" s="46"/>
      <c r="B33" s="47"/>
      <c r="C33" s="47"/>
      <c r="D33" s="20" t="s">
        <v>66</v>
      </c>
      <c r="E33" s="29" t="s">
        <v>32</v>
      </c>
    </row>
    <row r="34" spans="1:6" ht="31.5" x14ac:dyDescent="0.2">
      <c r="A34" s="10" t="s">
        <v>6</v>
      </c>
      <c r="B34" s="30" t="b">
        <f>AND($E$44)</f>
        <v>1</v>
      </c>
      <c r="C34" s="30"/>
      <c r="D34" s="31" t="s">
        <v>179</v>
      </c>
      <c r="E34" s="42"/>
    </row>
    <row r="35" spans="1:6" ht="31.5" x14ac:dyDescent="0.2">
      <c r="A35" s="10" t="s">
        <v>39</v>
      </c>
      <c r="B35" s="30" t="b">
        <f>AND($E$44)</f>
        <v>1</v>
      </c>
      <c r="C35" s="30"/>
      <c r="D35" s="31" t="s">
        <v>180</v>
      </c>
      <c r="E35" s="42"/>
    </row>
    <row r="36" spans="1:6" ht="15.75" x14ac:dyDescent="0.25">
      <c r="A36" s="46"/>
      <c r="B36" s="47"/>
      <c r="C36" s="47"/>
      <c r="D36" s="20"/>
      <c r="E36" s="54"/>
    </row>
    <row r="37" spans="1:6" ht="31.5" x14ac:dyDescent="0.25">
      <c r="A37" s="10" t="s">
        <v>67</v>
      </c>
      <c r="B37" s="30" t="b">
        <f>AND($E$45,$E$46)</f>
        <v>1</v>
      </c>
      <c r="C37" s="30"/>
      <c r="D37" s="34" t="s">
        <v>68</v>
      </c>
      <c r="E37" s="42"/>
    </row>
    <row r="38" spans="1:6" ht="15.75" x14ac:dyDescent="0.25">
      <c r="A38" s="46"/>
      <c r="B38" s="47"/>
      <c r="C38" s="47"/>
      <c r="D38" s="48"/>
      <c r="E38" s="54"/>
    </row>
    <row r="39" spans="1:6" ht="25.5" hidden="1" x14ac:dyDescent="0.2">
      <c r="A39" s="36">
        <v>10</v>
      </c>
      <c r="B39" s="37"/>
      <c r="C39" s="37"/>
      <c r="D39" s="40" t="s">
        <v>57</v>
      </c>
      <c r="E39" s="4" t="b">
        <f>AND(E40:E41)</f>
        <v>1</v>
      </c>
    </row>
    <row r="40" spans="1:6" hidden="1" x14ac:dyDescent="0.2">
      <c r="A40" s="36">
        <v>11</v>
      </c>
      <c r="B40" s="37"/>
      <c r="C40" s="37"/>
      <c r="D40" s="40" t="s">
        <v>69</v>
      </c>
      <c r="E40" s="82" t="b">
        <f>(E13=SUM(E19,E30))</f>
        <v>1</v>
      </c>
      <c r="F40" s="4" t="s">
        <v>70</v>
      </c>
    </row>
    <row r="41" spans="1:6" customFormat="1" hidden="1" x14ac:dyDescent="0.2">
      <c r="A41" s="36">
        <v>12</v>
      </c>
      <c r="B41" s="37"/>
      <c r="C41" s="37"/>
      <c r="D41" s="40" t="s">
        <v>46</v>
      </c>
      <c r="E41" s="82" t="b">
        <f>(E13&lt;=SUM(E9,E12))</f>
        <v>1</v>
      </c>
      <c r="F41" t="s">
        <v>47</v>
      </c>
    </row>
    <row r="42" spans="1:6" customFormat="1" hidden="1" x14ac:dyDescent="0.2">
      <c r="A42" s="36">
        <v>20</v>
      </c>
      <c r="B42" s="37"/>
      <c r="C42" s="37"/>
      <c r="D42" s="40" t="s">
        <v>14</v>
      </c>
      <c r="E42" s="82" t="b">
        <f>(E7=SUM(E16:E17,E19))</f>
        <v>1</v>
      </c>
      <c r="F42" t="s">
        <v>48</v>
      </c>
    </row>
    <row r="43" spans="1:6" customFormat="1" hidden="1" x14ac:dyDescent="0.2">
      <c r="A43" s="36">
        <v>30</v>
      </c>
      <c r="B43" s="37"/>
      <c r="C43" s="37"/>
      <c r="D43" s="40" t="s">
        <v>49</v>
      </c>
      <c r="E43" s="82" t="b">
        <f>(E19=SUM(E20,E21,E26))</f>
        <v>1</v>
      </c>
      <c r="F43" t="s">
        <v>50</v>
      </c>
    </row>
    <row r="44" spans="1:6" customFormat="1" hidden="1" x14ac:dyDescent="0.2">
      <c r="A44" s="36">
        <v>40</v>
      </c>
      <c r="B44" s="37"/>
      <c r="C44" s="37"/>
      <c r="D44" s="40" t="s">
        <v>51</v>
      </c>
      <c r="E44" s="82" t="b">
        <f>(E26=SUM(E23:E24))</f>
        <v>1</v>
      </c>
      <c r="F44">
        <v>8.9</v>
      </c>
    </row>
    <row r="45" spans="1:6" customFormat="1" hidden="1" x14ac:dyDescent="0.2">
      <c r="A45" s="36">
        <v>50</v>
      </c>
      <c r="B45" s="37"/>
      <c r="C45" s="37"/>
      <c r="D45" s="40" t="s">
        <v>58</v>
      </c>
      <c r="E45" s="82" t="b">
        <f>(E37=SUM(E34:E35))</f>
        <v>1</v>
      </c>
      <c r="F45">
        <v>12.13</v>
      </c>
    </row>
    <row r="46" spans="1:6" customFormat="1" hidden="1" x14ac:dyDescent="0.2">
      <c r="A46" s="36">
        <v>60</v>
      </c>
      <c r="B46" s="37"/>
      <c r="C46" s="37"/>
      <c r="D46" s="40" t="s">
        <v>59</v>
      </c>
      <c r="E46" s="82" t="b">
        <f>(E30=SUM(E31,E37))</f>
        <v>1</v>
      </c>
      <c r="F46" t="s">
        <v>71</v>
      </c>
    </row>
    <row r="47" spans="1:6" customFormat="1" hidden="1" x14ac:dyDescent="0.2">
      <c r="A47" s="36"/>
      <c r="B47" s="37"/>
      <c r="C47" s="37"/>
      <c r="D47" s="38"/>
      <c r="E47" s="4" t="b">
        <f>AND($E$40:$E$44)</f>
        <v>1</v>
      </c>
    </row>
    <row r="48" spans="1:6" customFormat="1" x14ac:dyDescent="0.2">
      <c r="A48" s="4"/>
      <c r="B48" s="35"/>
      <c r="C48" s="35"/>
      <c r="D48" s="4"/>
      <c r="E48" s="4"/>
    </row>
    <row r="49" spans="1:5" customFormat="1" x14ac:dyDescent="0.2">
      <c r="A49" s="4"/>
      <c r="B49" s="35"/>
      <c r="C49" s="35"/>
      <c r="D49" s="4"/>
      <c r="E49" s="4"/>
    </row>
  </sheetData>
  <sheetProtection algorithmName="SHA-512" hashValue="fY83O7rXg666j0iqXUMNhJMDYcLt+Y0wf8kDMPmTX4rDKJyCyiovPUKos4H+/EdOp2hvQFqQRFlMf6no0ztnQA==" saltValue="FswYIoVAd8JU3bxcem6NZQ==" spinCount="100000" sheet="1" selectLockedCells="1"/>
  <mergeCells count="7">
    <mergeCell ref="I14:AC14"/>
    <mergeCell ref="I15:AC15"/>
    <mergeCell ref="D1:D2"/>
    <mergeCell ref="I10:AC10"/>
    <mergeCell ref="I11:AC11"/>
    <mergeCell ref="I12:AC12"/>
    <mergeCell ref="I13:AC13"/>
  </mergeCells>
  <conditionalFormatting sqref="E7 E9 E12:E13 E26 E16:E17 E19:E21 E38 E34 E23:F23">
    <cfRule type="expression" priority="19">
      <formula>B7</formula>
    </cfRule>
    <cfRule type="expression" dxfId="36" priority="20">
      <formula>NOT(B7)</formula>
    </cfRule>
  </conditionalFormatting>
  <conditionalFormatting sqref="I10">
    <cfRule type="expression" dxfId="35" priority="22">
      <formula>NOT($E$39)</formula>
    </cfRule>
  </conditionalFormatting>
  <conditionalFormatting sqref="I11:I15">
    <cfRule type="expression" dxfId="34" priority="21">
      <formula>NOT(E42)</formula>
    </cfRule>
  </conditionalFormatting>
  <conditionalFormatting sqref="H25:H29 H3:H23 H31:H44">
    <cfRule type="expression" priority="23">
      <formula>$E$47</formula>
    </cfRule>
    <cfRule type="expression" dxfId="33" priority="24">
      <formula>NOT($E$47)</formula>
    </cfRule>
  </conditionalFormatting>
  <conditionalFormatting sqref="E24:F24">
    <cfRule type="expression" priority="15">
      <formula>B24</formula>
    </cfRule>
    <cfRule type="expression" dxfId="32" priority="16">
      <formula>NOT(B24)</formula>
    </cfRule>
  </conditionalFormatting>
  <conditionalFormatting sqref="H24">
    <cfRule type="expression" priority="17">
      <formula>$E$47</formula>
    </cfRule>
    <cfRule type="expression" dxfId="31" priority="18">
      <formula>NOT($E$47)</formula>
    </cfRule>
  </conditionalFormatting>
  <conditionalFormatting sqref="E31:E32 E36">
    <cfRule type="expression" priority="13">
      <formula>B31</formula>
    </cfRule>
    <cfRule type="expression" dxfId="30" priority="14">
      <formula>NOT(B31)</formula>
    </cfRule>
  </conditionalFormatting>
  <conditionalFormatting sqref="E30">
    <cfRule type="expression" priority="9">
      <formula>B30</formula>
    </cfRule>
    <cfRule type="expression" dxfId="29" priority="10">
      <formula>NOT(B30)</formula>
    </cfRule>
  </conditionalFormatting>
  <conditionalFormatting sqref="H30">
    <cfRule type="expression" priority="11">
      <formula>$E$47</formula>
    </cfRule>
    <cfRule type="expression" dxfId="28" priority="12">
      <formula>NOT($E$47)</formula>
    </cfRule>
  </conditionalFormatting>
  <conditionalFormatting sqref="E35">
    <cfRule type="expression" priority="7">
      <formula>B35</formula>
    </cfRule>
    <cfRule type="expression" dxfId="27" priority="8">
      <formula>NOT(B35)</formula>
    </cfRule>
  </conditionalFormatting>
  <conditionalFormatting sqref="E37">
    <cfRule type="expression" priority="5">
      <formula>B37</formula>
    </cfRule>
    <cfRule type="expression" dxfId="26" priority="6">
      <formula>NOT(B37)</formula>
    </cfRule>
  </conditionalFormatting>
  <conditionalFormatting sqref="H45">
    <cfRule type="expression" priority="3">
      <formula>$E$47</formula>
    </cfRule>
    <cfRule type="expression" dxfId="25" priority="4">
      <formula>NOT($E$47)</formula>
    </cfRule>
  </conditionalFormatting>
  <conditionalFormatting sqref="H46">
    <cfRule type="expression" priority="1">
      <formula>$E$47</formula>
    </cfRule>
    <cfRule type="expression" dxfId="24" priority="2">
      <formula>NOT($E$47)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84" t="s">
        <v>0</v>
      </c>
    </row>
    <row r="4" spans="1:29" ht="15.75" x14ac:dyDescent="0.25">
      <c r="A4" s="1"/>
      <c r="B4" s="2"/>
      <c r="C4" s="2"/>
      <c r="D4" s="84" t="s">
        <v>118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84" t="s">
        <v>2</v>
      </c>
    </row>
    <row r="7" spans="1:29" ht="31.5" x14ac:dyDescent="0.25">
      <c r="A7" s="5" t="s">
        <v>3</v>
      </c>
      <c r="B7" s="6" t="b">
        <f>AND($E$34)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84" t="s">
        <v>5</v>
      </c>
    </row>
    <row r="9" spans="1:29" ht="31.5" x14ac:dyDescent="0.25">
      <c r="A9" s="10" t="s">
        <v>6</v>
      </c>
      <c r="B9" s="11" t="b">
        <f>AND($E$33)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AND($E$33)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AND($E$32,$E$33)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2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</row>
    <row r="16" spans="1:29" ht="15.75" x14ac:dyDescent="0.25">
      <c r="A16" s="16" t="s">
        <v>9</v>
      </c>
      <c r="B16" s="11" t="b">
        <f>AND($E$34)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AND($E$34)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84" t="s">
        <v>24</v>
      </c>
    </row>
    <row r="19" spans="1:6" ht="15.75" x14ac:dyDescent="0.25">
      <c r="A19" s="17" t="s">
        <v>25</v>
      </c>
      <c r="B19" s="11" t="b">
        <f>AND($E$32,$E$34,$E$35)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AND($E$35)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AND($E$36)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84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e">
        <f>AND($E$43)</f>
        <v>#VALUE!</v>
      </c>
      <c r="C23" s="30"/>
      <c r="D23" s="83" t="s">
        <v>119</v>
      </c>
      <c r="E23" s="42"/>
      <c r="F23" s="32"/>
    </row>
    <row r="24" spans="1:6" ht="31.5" x14ac:dyDescent="0.2">
      <c r="A24" s="10" t="s">
        <v>37</v>
      </c>
      <c r="B24" s="30" t="e">
        <f>AND($E$43)</f>
        <v>#VALUE!</v>
      </c>
      <c r="C24" s="30"/>
      <c r="D24" s="83" t="s">
        <v>120</v>
      </c>
      <c r="E24" s="42"/>
      <c r="F24" s="32"/>
    </row>
    <row r="25" spans="1:6" ht="94.5" x14ac:dyDescent="0.2">
      <c r="A25" s="10" t="s">
        <v>39</v>
      </c>
      <c r="B25" s="30" t="e">
        <f>AND($E$43)</f>
        <v>#VALUE!</v>
      </c>
      <c r="C25" s="30"/>
      <c r="D25" s="83" t="s">
        <v>121</v>
      </c>
      <c r="E25" s="42"/>
      <c r="F25" s="32"/>
    </row>
    <row r="26" spans="1:6" ht="15.75" x14ac:dyDescent="0.25">
      <c r="A26" s="27"/>
      <c r="B26" s="28"/>
      <c r="C26" s="28"/>
      <c r="D26" s="33"/>
    </row>
    <row r="27" spans="1:6" ht="31.5" x14ac:dyDescent="0.25">
      <c r="A27" s="10" t="s">
        <v>43</v>
      </c>
      <c r="B27" s="30" t="b">
        <f>AND($E$36)</f>
        <v>1</v>
      </c>
      <c r="C27" s="30"/>
      <c r="D27" s="34" t="s">
        <v>44</v>
      </c>
      <c r="E27" s="42"/>
    </row>
    <row r="28" spans="1:6" ht="1.1499999999999999" customHeight="1" x14ac:dyDescent="0.2"/>
    <row r="29" spans="1:6" hidden="1" x14ac:dyDescent="0.2"/>
    <row r="30" spans="1:6" hidden="1" x14ac:dyDescent="0.2"/>
    <row r="31" spans="1:6" ht="25.5" hidden="1" x14ac:dyDescent="0.2">
      <c r="A31" s="36">
        <v>10</v>
      </c>
      <c r="B31" s="37"/>
      <c r="C31" s="37"/>
      <c r="D31" s="40" t="s">
        <v>11</v>
      </c>
      <c r="E31" t="b">
        <f>AND(E32:E33)</f>
        <v>1</v>
      </c>
    </row>
    <row r="32" spans="1:6" hidden="1" x14ac:dyDescent="0.2">
      <c r="A32" s="36">
        <v>11</v>
      </c>
      <c r="B32" s="37"/>
      <c r="C32" s="37"/>
      <c r="D32" s="40" t="s">
        <v>45</v>
      </c>
      <c r="E32" s="39" t="b">
        <f>(E13=E19)</f>
        <v>1</v>
      </c>
      <c r="F32" s="4">
        <v>3.5</v>
      </c>
    </row>
    <row r="33" spans="1:6" customFormat="1" hidden="1" x14ac:dyDescent="0.2">
      <c r="A33" s="36">
        <v>12</v>
      </c>
      <c r="B33" s="37"/>
      <c r="C33" s="37"/>
      <c r="D33" s="40" t="s">
        <v>46</v>
      </c>
      <c r="E33" s="39" t="b">
        <f>(E13&lt;=SUM(E9,E12))</f>
        <v>1</v>
      </c>
      <c r="F33" t="s">
        <v>47</v>
      </c>
    </row>
    <row r="34" spans="1:6" customFormat="1" hidden="1" x14ac:dyDescent="0.2">
      <c r="A34" s="36">
        <v>20</v>
      </c>
      <c r="B34" s="37"/>
      <c r="C34" s="37"/>
      <c r="D34" s="40" t="s">
        <v>14</v>
      </c>
      <c r="E34" s="39" t="b">
        <f>(E7=SUM(E16:E17,E19))</f>
        <v>1</v>
      </c>
      <c r="F34" t="s">
        <v>48</v>
      </c>
    </row>
    <row r="35" spans="1:6" customFormat="1" hidden="1" x14ac:dyDescent="0.2">
      <c r="A35" s="36">
        <v>30</v>
      </c>
      <c r="B35" s="37"/>
      <c r="C35" s="37"/>
      <c r="D35" s="40" t="s">
        <v>49</v>
      </c>
      <c r="E35" s="39" t="b">
        <f>(E19=SUM(E20,E21,E27))</f>
        <v>1</v>
      </c>
      <c r="F35" t="s">
        <v>50</v>
      </c>
    </row>
    <row r="36" spans="1:6" customFormat="1" hidden="1" x14ac:dyDescent="0.2">
      <c r="A36" s="36">
        <v>40</v>
      </c>
      <c r="B36" s="37"/>
      <c r="C36" s="37"/>
      <c r="D36" s="40" t="s">
        <v>51</v>
      </c>
      <c r="E36" s="39" t="b">
        <f>(E27=SUM(E23:E25))</f>
        <v>1</v>
      </c>
      <c r="F36">
        <v>8.9</v>
      </c>
    </row>
    <row r="37" spans="1:6" customFormat="1" hidden="1" x14ac:dyDescent="0.2">
      <c r="A37" s="36"/>
      <c r="B37" s="37"/>
      <c r="C37" s="37"/>
      <c r="D37" s="38"/>
      <c r="E37" s="4" t="b">
        <f>AND($E$32:$E$36)</f>
        <v>1</v>
      </c>
    </row>
    <row r="38" spans="1:6" customFormat="1" x14ac:dyDescent="0.2">
      <c r="A38" s="4"/>
      <c r="B38" s="35"/>
      <c r="C38" s="35"/>
      <c r="D38" s="4"/>
      <c r="E38" s="4"/>
    </row>
    <row r="39" spans="1:6" customFormat="1" x14ac:dyDescent="0.2">
      <c r="A39" s="4"/>
      <c r="B39" s="35"/>
      <c r="C39" s="35"/>
      <c r="D39" s="4"/>
      <c r="E39" s="4"/>
    </row>
  </sheetData>
  <sheetProtection algorithmName="SHA-512" hashValue="dwLxxB8qpmrTjyF/gxHeY0N79qPJtUKIJSaIF6CwVOD6X2YIgIDR+KX43Z69L1zqMuWjU5TayTHeZdg/gSMFMw==" saltValue="/ekR66pdOzYWdgS2h9I+nQ==" spinCount="100000" sheet="1" selectLockedCells="1"/>
  <mergeCells count="7">
    <mergeCell ref="D1:D2"/>
    <mergeCell ref="I14:W14"/>
    <mergeCell ref="I15:W15"/>
    <mergeCell ref="I10:AC10"/>
    <mergeCell ref="I11:AC11"/>
    <mergeCell ref="I12:AC12"/>
    <mergeCell ref="I13:AC13"/>
  </mergeCells>
  <conditionalFormatting sqref="E7 E9 E12:E13 E27 E16:E17 E19:E21 E23:F25">
    <cfRule type="expression" priority="9">
      <formula>B7</formula>
    </cfRule>
    <cfRule type="expression" dxfId="23" priority="10">
      <formula>NOT(B7)</formula>
    </cfRule>
  </conditionalFormatting>
  <conditionalFormatting sqref="I10">
    <cfRule type="expression" dxfId="22" priority="12">
      <formula>NOT($E$31)</formula>
    </cfRule>
  </conditionalFormatting>
  <conditionalFormatting sqref="I11:I15">
    <cfRule type="expression" dxfId="21" priority="11">
      <formula>NOT(E34)</formula>
    </cfRule>
  </conditionalFormatting>
  <conditionalFormatting sqref="H3:H36">
    <cfRule type="expression" priority="13">
      <formula>$E$37</formula>
    </cfRule>
    <cfRule type="expression" dxfId="20" priority="14">
      <formula>NOT($E$37)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84" t="s">
        <v>0</v>
      </c>
    </row>
    <row r="4" spans="1:29" ht="15.75" x14ac:dyDescent="0.25">
      <c r="A4" s="1"/>
      <c r="B4" s="2"/>
      <c r="C4" s="2"/>
      <c r="D4" s="84" t="s">
        <v>126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84" t="s">
        <v>2</v>
      </c>
    </row>
    <row r="7" spans="1:29" ht="31.5" x14ac:dyDescent="0.25">
      <c r="A7" s="5" t="s">
        <v>3</v>
      </c>
      <c r="B7" s="6" t="b">
        <f>AND($E$34)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84" t="s">
        <v>5</v>
      </c>
    </row>
    <row r="9" spans="1:29" ht="31.5" x14ac:dyDescent="0.25">
      <c r="A9" s="10" t="s">
        <v>6</v>
      </c>
      <c r="B9" s="11" t="b">
        <f>AND($E$33)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AND($E$33)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AND($E$32,$E$33)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2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</row>
    <row r="16" spans="1:29" ht="15.75" x14ac:dyDescent="0.25">
      <c r="A16" s="16" t="s">
        <v>9</v>
      </c>
      <c r="B16" s="11" t="b">
        <f>AND($E$34)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AND($E$34)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84" t="s">
        <v>24</v>
      </c>
    </row>
    <row r="19" spans="1:6" ht="15.75" x14ac:dyDescent="0.25">
      <c r="A19" s="17" t="s">
        <v>25</v>
      </c>
      <c r="B19" s="11" t="b">
        <f>AND($E$32,$E$34,$E$35)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AND($E$35)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AND($E$36)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84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e">
        <f>AND($E$43)</f>
        <v>#VALUE!</v>
      </c>
      <c r="C23" s="30"/>
      <c r="D23" s="83" t="s">
        <v>127</v>
      </c>
      <c r="E23" s="42"/>
      <c r="F23" s="32"/>
    </row>
    <row r="24" spans="1:6" ht="31.5" x14ac:dyDescent="0.2">
      <c r="A24" s="10" t="s">
        <v>29</v>
      </c>
      <c r="B24" s="30" t="e">
        <f>AND($E$43)</f>
        <v>#VALUE!</v>
      </c>
      <c r="C24" s="30"/>
      <c r="D24" s="83" t="s">
        <v>128</v>
      </c>
      <c r="E24" s="42"/>
      <c r="F24" s="32"/>
    </row>
    <row r="25" spans="1:6" ht="94.5" x14ac:dyDescent="0.2">
      <c r="A25" s="10" t="s">
        <v>39</v>
      </c>
      <c r="B25" s="30" t="e">
        <f>AND($E$43)</f>
        <v>#VALUE!</v>
      </c>
      <c r="C25" s="30"/>
      <c r="D25" s="83" t="s">
        <v>129</v>
      </c>
      <c r="E25" s="42"/>
      <c r="F25" s="32"/>
    </row>
    <row r="26" spans="1:6" ht="15.75" x14ac:dyDescent="0.25">
      <c r="A26" s="27"/>
      <c r="B26" s="28"/>
      <c r="C26" s="28"/>
      <c r="D26" s="33"/>
    </row>
    <row r="27" spans="1:6" ht="31.5" x14ac:dyDescent="0.25">
      <c r="A27" s="10" t="s">
        <v>43</v>
      </c>
      <c r="B27" s="30" t="b">
        <f>AND($E$36)</f>
        <v>1</v>
      </c>
      <c r="C27" s="30"/>
      <c r="D27" s="34" t="s">
        <v>44</v>
      </c>
      <c r="E27" s="42"/>
    </row>
    <row r="28" spans="1:6" ht="1.1499999999999999" customHeight="1" x14ac:dyDescent="0.2"/>
    <row r="29" spans="1:6" hidden="1" x14ac:dyDescent="0.2"/>
    <row r="30" spans="1:6" hidden="1" x14ac:dyDescent="0.2"/>
    <row r="31" spans="1:6" ht="25.5" hidden="1" x14ac:dyDescent="0.2">
      <c r="A31" s="36">
        <v>10</v>
      </c>
      <c r="B31" s="37"/>
      <c r="C31" s="37"/>
      <c r="D31" s="40" t="s">
        <v>11</v>
      </c>
      <c r="E31" t="b">
        <f>AND(E32:E33)</f>
        <v>1</v>
      </c>
    </row>
    <row r="32" spans="1:6" hidden="1" x14ac:dyDescent="0.2">
      <c r="A32" s="36">
        <v>11</v>
      </c>
      <c r="B32" s="37"/>
      <c r="C32" s="37"/>
      <c r="D32" s="40" t="s">
        <v>45</v>
      </c>
      <c r="E32" s="39" t="b">
        <f>(E13=E19)</f>
        <v>1</v>
      </c>
      <c r="F32" s="4">
        <v>3.5</v>
      </c>
    </row>
    <row r="33" spans="1:6" customFormat="1" hidden="1" x14ac:dyDescent="0.2">
      <c r="A33" s="36">
        <v>12</v>
      </c>
      <c r="B33" s="37"/>
      <c r="C33" s="37"/>
      <c r="D33" s="40" t="s">
        <v>46</v>
      </c>
      <c r="E33" s="39" t="b">
        <f>(E13&lt;=SUM(E9,E12))</f>
        <v>1</v>
      </c>
      <c r="F33" t="s">
        <v>47</v>
      </c>
    </row>
    <row r="34" spans="1:6" customFormat="1" hidden="1" x14ac:dyDescent="0.2">
      <c r="A34" s="36">
        <v>20</v>
      </c>
      <c r="B34" s="37"/>
      <c r="C34" s="37"/>
      <c r="D34" s="40" t="s">
        <v>14</v>
      </c>
      <c r="E34" s="39" t="b">
        <f>(E7=SUM(E16:E17,E19))</f>
        <v>1</v>
      </c>
      <c r="F34" t="s">
        <v>48</v>
      </c>
    </row>
    <row r="35" spans="1:6" customFormat="1" hidden="1" x14ac:dyDescent="0.2">
      <c r="A35" s="36">
        <v>30</v>
      </c>
      <c r="B35" s="37"/>
      <c r="C35" s="37"/>
      <c r="D35" s="40" t="s">
        <v>49</v>
      </c>
      <c r="E35" s="39" t="b">
        <f>(E19=SUM(E20,E21,E27))</f>
        <v>1</v>
      </c>
      <c r="F35" t="s">
        <v>50</v>
      </c>
    </row>
    <row r="36" spans="1:6" customFormat="1" hidden="1" x14ac:dyDescent="0.2">
      <c r="A36" s="36">
        <v>40</v>
      </c>
      <c r="B36" s="37"/>
      <c r="C36" s="37"/>
      <c r="D36" s="40" t="s">
        <v>51</v>
      </c>
      <c r="E36" s="39" t="b">
        <f>(E27=SUM(E23:E25))</f>
        <v>1</v>
      </c>
      <c r="F36">
        <v>8.9</v>
      </c>
    </row>
    <row r="37" spans="1:6" customFormat="1" hidden="1" x14ac:dyDescent="0.2">
      <c r="A37" s="36"/>
      <c r="B37" s="37"/>
      <c r="C37" s="37"/>
      <c r="D37" s="38"/>
      <c r="E37" s="4" t="b">
        <f>AND($E$32:$E$36)</f>
        <v>1</v>
      </c>
    </row>
    <row r="38" spans="1:6" customFormat="1" x14ac:dyDescent="0.2">
      <c r="A38" s="4"/>
      <c r="B38" s="35"/>
      <c r="C38" s="35"/>
      <c r="D38" s="4"/>
      <c r="E38" s="4"/>
    </row>
    <row r="39" spans="1:6" customFormat="1" x14ac:dyDescent="0.2">
      <c r="A39" s="4"/>
      <c r="B39" s="35"/>
      <c r="C39" s="35"/>
      <c r="D39" s="4"/>
      <c r="E39" s="4"/>
    </row>
  </sheetData>
  <sheetProtection algorithmName="SHA-512" hashValue="QU5BpgumW0o/hBrJDMGK4eAEWtoIAqDWfjgM8ej+t2LJPjMzcBAdCtQUSCcksom/TXbFYM4Nun+sDRfUDEaHgA==" saltValue="r3ekWmKzdo1Um+ZzwLCC+A==" spinCount="100000" sheet="1" selectLockedCells="1"/>
  <mergeCells count="7">
    <mergeCell ref="D1:D2"/>
    <mergeCell ref="I14:W14"/>
    <mergeCell ref="I15:W15"/>
    <mergeCell ref="I10:AC10"/>
    <mergeCell ref="I11:AC11"/>
    <mergeCell ref="I12:AC12"/>
    <mergeCell ref="I13:AC13"/>
  </mergeCells>
  <conditionalFormatting sqref="E7 E9 E12:E13 E27 E16:E17 E19:E21 E23:F25">
    <cfRule type="expression" priority="9">
      <formula>B7</formula>
    </cfRule>
    <cfRule type="expression" dxfId="19" priority="10">
      <formula>NOT(B7)</formula>
    </cfRule>
  </conditionalFormatting>
  <conditionalFormatting sqref="I10">
    <cfRule type="expression" dxfId="18" priority="12">
      <formula>NOT($E$31)</formula>
    </cfRule>
  </conditionalFormatting>
  <conditionalFormatting sqref="I11:I15">
    <cfRule type="expression" dxfId="17" priority="11">
      <formula>NOT(E34)</formula>
    </cfRule>
  </conditionalFormatting>
  <conditionalFormatting sqref="H3:H36">
    <cfRule type="expression" priority="13">
      <formula>$E$37</formula>
    </cfRule>
    <cfRule type="expression" dxfId="16" priority="14">
      <formula>NOT($E$37)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84" t="s">
        <v>0</v>
      </c>
    </row>
    <row r="4" spans="1:29" ht="15.75" x14ac:dyDescent="0.25">
      <c r="A4" s="1"/>
      <c r="B4" s="2"/>
      <c r="C4" s="2"/>
      <c r="D4" s="84" t="s">
        <v>133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84" t="s">
        <v>2</v>
      </c>
    </row>
    <row r="7" spans="1:29" ht="31.5" x14ac:dyDescent="0.25">
      <c r="A7" s="5" t="s">
        <v>3</v>
      </c>
      <c r="B7" s="6" t="b">
        <f>AND($E$34)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84" t="s">
        <v>5</v>
      </c>
    </row>
    <row r="9" spans="1:29" ht="31.5" x14ac:dyDescent="0.25">
      <c r="A9" s="10" t="s">
        <v>6</v>
      </c>
      <c r="B9" s="11" t="b">
        <f>AND($E$33)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AND($E$33)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AND($E$32,$E$33)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2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</row>
    <row r="16" spans="1:29" ht="15.75" x14ac:dyDescent="0.25">
      <c r="A16" s="16" t="s">
        <v>9</v>
      </c>
      <c r="B16" s="11" t="b">
        <f>AND($E$34)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AND($E$34)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84" t="s">
        <v>24</v>
      </c>
    </row>
    <row r="19" spans="1:6" ht="15.75" x14ac:dyDescent="0.25">
      <c r="A19" s="17" t="s">
        <v>25</v>
      </c>
      <c r="B19" s="11" t="b">
        <f>AND($E$32,$E$34,$E$35)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AND($E$35)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AND($E$36)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84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e">
        <f>AND($E$43)</f>
        <v>#VALUE!</v>
      </c>
      <c r="C23" s="30"/>
      <c r="D23" s="83" t="s">
        <v>134</v>
      </c>
      <c r="E23" s="42"/>
      <c r="F23" s="32"/>
    </row>
    <row r="24" spans="1:6" ht="31.5" x14ac:dyDescent="0.2">
      <c r="A24" s="10" t="s">
        <v>37</v>
      </c>
      <c r="B24" s="30" t="e">
        <f>AND($E$43)</f>
        <v>#VALUE!</v>
      </c>
      <c r="C24" s="30"/>
      <c r="D24" s="83" t="s">
        <v>135</v>
      </c>
      <c r="E24" s="42"/>
      <c r="F24" s="32"/>
    </row>
    <row r="25" spans="1:6" ht="94.5" x14ac:dyDescent="0.2">
      <c r="A25" s="10" t="s">
        <v>39</v>
      </c>
      <c r="B25" s="30" t="e">
        <f>AND($E$43)</f>
        <v>#VALUE!</v>
      </c>
      <c r="C25" s="30"/>
      <c r="D25" s="83" t="s">
        <v>136</v>
      </c>
      <c r="E25" s="42"/>
      <c r="F25" s="32"/>
    </row>
    <row r="26" spans="1:6" ht="15.75" x14ac:dyDescent="0.25">
      <c r="A26" s="27"/>
      <c r="B26" s="28"/>
      <c r="C26" s="28"/>
      <c r="D26" s="33"/>
    </row>
    <row r="27" spans="1:6" ht="31.5" x14ac:dyDescent="0.25">
      <c r="A27" s="10" t="s">
        <v>43</v>
      </c>
      <c r="B27" s="30" t="b">
        <f>AND($E$36)</f>
        <v>1</v>
      </c>
      <c r="C27" s="30"/>
      <c r="D27" s="34" t="s">
        <v>44</v>
      </c>
      <c r="E27" s="42"/>
    </row>
    <row r="28" spans="1:6" ht="1.1499999999999999" customHeight="1" x14ac:dyDescent="0.2"/>
    <row r="29" spans="1:6" hidden="1" x14ac:dyDescent="0.2"/>
    <row r="30" spans="1:6" hidden="1" x14ac:dyDescent="0.2"/>
    <row r="31" spans="1:6" ht="25.5" hidden="1" x14ac:dyDescent="0.2">
      <c r="A31" s="36">
        <v>10</v>
      </c>
      <c r="B31" s="37"/>
      <c r="C31" s="37"/>
      <c r="D31" s="40" t="s">
        <v>11</v>
      </c>
      <c r="E31" t="b">
        <f>AND(E32:E33)</f>
        <v>1</v>
      </c>
    </row>
    <row r="32" spans="1:6" hidden="1" x14ac:dyDescent="0.2">
      <c r="A32" s="36">
        <v>11</v>
      </c>
      <c r="B32" s="37"/>
      <c r="C32" s="37"/>
      <c r="D32" s="40" t="s">
        <v>45</v>
      </c>
      <c r="E32" s="39" t="b">
        <f>(E13=E19)</f>
        <v>1</v>
      </c>
      <c r="F32" s="4">
        <v>3.5</v>
      </c>
    </row>
    <row r="33" spans="1:6" customFormat="1" hidden="1" x14ac:dyDescent="0.2">
      <c r="A33" s="36">
        <v>12</v>
      </c>
      <c r="B33" s="37"/>
      <c r="C33" s="37"/>
      <c r="D33" s="40" t="s">
        <v>46</v>
      </c>
      <c r="E33" s="39" t="b">
        <f>(E13&lt;=SUM(E9,E12))</f>
        <v>1</v>
      </c>
      <c r="F33" t="s">
        <v>47</v>
      </c>
    </row>
    <row r="34" spans="1:6" customFormat="1" hidden="1" x14ac:dyDescent="0.2">
      <c r="A34" s="36">
        <v>20</v>
      </c>
      <c r="B34" s="37"/>
      <c r="C34" s="37"/>
      <c r="D34" s="40" t="s">
        <v>14</v>
      </c>
      <c r="E34" s="39" t="b">
        <f>(E7=SUM(E16:E17,E19))</f>
        <v>1</v>
      </c>
      <c r="F34" t="s">
        <v>48</v>
      </c>
    </row>
    <row r="35" spans="1:6" customFormat="1" hidden="1" x14ac:dyDescent="0.2">
      <c r="A35" s="36">
        <v>30</v>
      </c>
      <c r="B35" s="37"/>
      <c r="C35" s="37"/>
      <c r="D35" s="40" t="s">
        <v>49</v>
      </c>
      <c r="E35" s="39" t="b">
        <f>(E19=SUM(E20,E21,E27))</f>
        <v>1</v>
      </c>
      <c r="F35" t="s">
        <v>50</v>
      </c>
    </row>
    <row r="36" spans="1:6" customFormat="1" hidden="1" x14ac:dyDescent="0.2">
      <c r="A36" s="36">
        <v>40</v>
      </c>
      <c r="B36" s="37"/>
      <c r="C36" s="37"/>
      <c r="D36" s="40" t="s">
        <v>51</v>
      </c>
      <c r="E36" s="39" t="b">
        <f>(E27=SUM(E23:E25))</f>
        <v>1</v>
      </c>
      <c r="F36">
        <v>8.9</v>
      </c>
    </row>
    <row r="37" spans="1:6" customFormat="1" hidden="1" x14ac:dyDescent="0.2">
      <c r="A37" s="36"/>
      <c r="B37" s="37"/>
      <c r="C37" s="37"/>
      <c r="D37" s="38"/>
      <c r="E37" s="4" t="b">
        <f>AND($E$32:$E$36)</f>
        <v>1</v>
      </c>
    </row>
    <row r="38" spans="1:6" customFormat="1" x14ac:dyDescent="0.2">
      <c r="A38" s="4"/>
      <c r="B38" s="35"/>
      <c r="C38" s="35"/>
      <c r="D38" s="4"/>
      <c r="E38" s="4"/>
    </row>
    <row r="39" spans="1:6" customFormat="1" x14ac:dyDescent="0.2">
      <c r="A39" s="4"/>
      <c r="B39" s="35"/>
      <c r="C39" s="35"/>
      <c r="D39" s="4"/>
      <c r="E39" s="4"/>
    </row>
  </sheetData>
  <sheetProtection algorithmName="SHA-512" hashValue="fvMVuiGovCDaJ6ApCo4ur6ntl9F7AANBP5zIqN5Y1eJ2WFbax0o2+nqXQRGX0zhn13mnYzvJ6ZvI1w8DXpwkHg==" saltValue="u15lQETup2Pze2UDS66UYw==" spinCount="100000" sheet="1" selectLockedCells="1"/>
  <mergeCells count="7">
    <mergeCell ref="D1:D2"/>
    <mergeCell ref="I14:W14"/>
    <mergeCell ref="I15:W15"/>
    <mergeCell ref="I10:AC10"/>
    <mergeCell ref="I11:AC11"/>
    <mergeCell ref="I12:AC12"/>
    <mergeCell ref="I13:AC13"/>
  </mergeCells>
  <conditionalFormatting sqref="E7 E9 E12:E13 E27 E16:E17 E19:E21 E23:F25">
    <cfRule type="expression" priority="9">
      <formula>B7</formula>
    </cfRule>
    <cfRule type="expression" dxfId="15" priority="10">
      <formula>NOT(B7)</formula>
    </cfRule>
  </conditionalFormatting>
  <conditionalFormatting sqref="I10">
    <cfRule type="expression" dxfId="14" priority="12">
      <formula>NOT($E$31)</formula>
    </cfRule>
  </conditionalFormatting>
  <conditionalFormatting sqref="I11:I15">
    <cfRule type="expression" dxfId="13" priority="11">
      <formula>NOT(E34)</formula>
    </cfRule>
  </conditionalFormatting>
  <conditionalFormatting sqref="H3:H36">
    <cfRule type="expression" priority="13">
      <formula>$E$37</formula>
    </cfRule>
    <cfRule type="expression" dxfId="12" priority="14">
      <formula>NOT($E$37)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84" t="s">
        <v>0</v>
      </c>
    </row>
    <row r="4" spans="1:29" ht="15.75" x14ac:dyDescent="0.25">
      <c r="A4" s="1"/>
      <c r="B4" s="2"/>
      <c r="C4" s="2"/>
      <c r="D4" s="84" t="s">
        <v>150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84" t="s">
        <v>2</v>
      </c>
    </row>
    <row r="7" spans="1:29" ht="31.5" x14ac:dyDescent="0.25">
      <c r="A7" s="5" t="s">
        <v>3</v>
      </c>
      <c r="B7" s="6" t="b">
        <f>AND($E$35)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84" t="s">
        <v>5</v>
      </c>
    </row>
    <row r="9" spans="1:29" ht="31.5" x14ac:dyDescent="0.25">
      <c r="A9" s="10" t="s">
        <v>6</v>
      </c>
      <c r="B9" s="11" t="b">
        <f>AND($E$34)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21" t="s">
        <v>11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21" t="s">
        <v>14</v>
      </c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</row>
    <row r="12" spans="1:29" ht="31.5" x14ac:dyDescent="0.25">
      <c r="A12" s="16" t="s">
        <v>15</v>
      </c>
      <c r="B12" s="11" t="b">
        <f>AND($E$34)</f>
        <v>1</v>
      </c>
      <c r="C12" s="11"/>
      <c r="D12" s="12" t="s">
        <v>16</v>
      </c>
      <c r="E12" s="42"/>
      <c r="I12" s="123" t="s">
        <v>49</v>
      </c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</row>
    <row r="13" spans="1:29" ht="47.25" x14ac:dyDescent="0.25">
      <c r="A13" s="16" t="s">
        <v>17</v>
      </c>
      <c r="B13" s="11" t="b">
        <f>AND($E$33,$E$34)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2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</row>
    <row r="16" spans="1:29" ht="15.75" x14ac:dyDescent="0.25">
      <c r="A16" s="16" t="s">
        <v>9</v>
      </c>
      <c r="B16" s="11" t="b">
        <f>AND($E$35)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AND($E$35)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84" t="s">
        <v>24</v>
      </c>
    </row>
    <row r="19" spans="1:6" ht="15.75" x14ac:dyDescent="0.25">
      <c r="A19" s="17" t="s">
        <v>25</v>
      </c>
      <c r="B19" s="11" t="b">
        <f>AND($E$33,$E$35,$E$36)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AND($E$36)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AND($E$37)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84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e">
        <f>AND($E$46)</f>
        <v>#VALUE!</v>
      </c>
      <c r="C23" s="30"/>
      <c r="D23" s="83" t="s">
        <v>151</v>
      </c>
      <c r="E23" s="42"/>
      <c r="F23" s="32"/>
    </row>
    <row r="24" spans="1:6" ht="31.5" x14ac:dyDescent="0.2">
      <c r="A24" s="10" t="s">
        <v>29</v>
      </c>
      <c r="B24" s="30" t="e">
        <f>AND($E$46)</f>
        <v>#VALUE!</v>
      </c>
      <c r="C24" s="30"/>
      <c r="D24" s="83" t="s">
        <v>152</v>
      </c>
      <c r="E24" s="42"/>
      <c r="F24" s="32"/>
    </row>
    <row r="25" spans="1:6" ht="31.5" x14ac:dyDescent="0.2">
      <c r="A25" s="10" t="s">
        <v>35</v>
      </c>
      <c r="B25" s="30" t="e">
        <f>AND($E$46)</f>
        <v>#VALUE!</v>
      </c>
      <c r="C25" s="30"/>
      <c r="D25" s="83" t="s">
        <v>153</v>
      </c>
      <c r="E25" s="42"/>
      <c r="F25" s="32"/>
    </row>
    <row r="26" spans="1:6" ht="63" x14ac:dyDescent="0.2">
      <c r="A26" s="10" t="s">
        <v>41</v>
      </c>
      <c r="B26" s="30" t="e">
        <f>AND($E$46)</f>
        <v>#VALUE!</v>
      </c>
      <c r="C26" s="30"/>
      <c r="D26" s="83" t="s">
        <v>154</v>
      </c>
      <c r="E26" s="42"/>
      <c r="F26" s="32"/>
    </row>
    <row r="27" spans="1:6" ht="15.75" x14ac:dyDescent="0.25">
      <c r="A27" s="27"/>
      <c r="B27" s="28"/>
      <c r="C27" s="28"/>
      <c r="D27" s="33"/>
    </row>
    <row r="28" spans="1:6" ht="31.5" x14ac:dyDescent="0.25">
      <c r="A28" s="10" t="s">
        <v>43</v>
      </c>
      <c r="B28" s="30" t="b">
        <f>AND($E$37)</f>
        <v>1</v>
      </c>
      <c r="C28" s="30"/>
      <c r="D28" s="34" t="s">
        <v>44</v>
      </c>
      <c r="E28" s="42"/>
    </row>
    <row r="29" spans="1:6" ht="1.1499999999999999" customHeight="1" x14ac:dyDescent="0.2"/>
    <row r="30" spans="1:6" hidden="1" x14ac:dyDescent="0.2"/>
    <row r="31" spans="1:6" hidden="1" x14ac:dyDescent="0.2"/>
    <row r="32" spans="1:6" ht="25.5" hidden="1" x14ac:dyDescent="0.2">
      <c r="A32" s="36">
        <v>10</v>
      </c>
      <c r="B32" s="37"/>
      <c r="C32" s="37"/>
      <c r="D32" s="40" t="s">
        <v>11</v>
      </c>
      <c r="E32" t="b">
        <f>AND(E33:E34)</f>
        <v>1</v>
      </c>
    </row>
    <row r="33" spans="1:6" hidden="1" x14ac:dyDescent="0.2">
      <c r="A33" s="36">
        <v>11</v>
      </c>
      <c r="B33" s="37"/>
      <c r="C33" s="37"/>
      <c r="D33" s="40" t="s">
        <v>45</v>
      </c>
      <c r="E33" s="39" t="b">
        <f>(E13=E19)</f>
        <v>1</v>
      </c>
      <c r="F33" s="4">
        <v>3.5</v>
      </c>
    </row>
    <row r="34" spans="1:6" customFormat="1" hidden="1" x14ac:dyDescent="0.2">
      <c r="A34" s="36">
        <v>12</v>
      </c>
      <c r="B34" s="37"/>
      <c r="C34" s="37"/>
      <c r="D34" s="40" t="s">
        <v>46</v>
      </c>
      <c r="E34" s="39" t="b">
        <f>(E13&lt;=SUM(E9,E12))</f>
        <v>1</v>
      </c>
      <c r="F34" t="s">
        <v>47</v>
      </c>
    </row>
    <row r="35" spans="1:6" customFormat="1" hidden="1" x14ac:dyDescent="0.2">
      <c r="A35" s="36">
        <v>20</v>
      </c>
      <c r="B35" s="37"/>
      <c r="C35" s="37"/>
      <c r="D35" s="40" t="s">
        <v>14</v>
      </c>
      <c r="E35" s="39" t="b">
        <f>(E7=SUM(E16:E17,E19))</f>
        <v>1</v>
      </c>
      <c r="F35" t="s">
        <v>48</v>
      </c>
    </row>
    <row r="36" spans="1:6" customFormat="1" hidden="1" x14ac:dyDescent="0.2">
      <c r="A36" s="36">
        <v>30</v>
      </c>
      <c r="B36" s="37"/>
      <c r="C36" s="37"/>
      <c r="D36" s="40" t="s">
        <v>49</v>
      </c>
      <c r="E36" s="39" t="b">
        <f>(E19=SUM(E20,E21,E28))</f>
        <v>1</v>
      </c>
      <c r="F36" t="s">
        <v>50</v>
      </c>
    </row>
    <row r="37" spans="1:6" customFormat="1" hidden="1" x14ac:dyDescent="0.2">
      <c r="A37" s="36">
        <v>40</v>
      </c>
      <c r="B37" s="37"/>
      <c r="C37" s="37"/>
      <c r="D37" s="40" t="s">
        <v>51</v>
      </c>
      <c r="E37" s="39" t="b">
        <f>(E28=SUM(E23:E26))</f>
        <v>1</v>
      </c>
      <c r="F37">
        <v>8.9</v>
      </c>
    </row>
    <row r="38" spans="1:6" customFormat="1" hidden="1" x14ac:dyDescent="0.2">
      <c r="A38" s="36"/>
      <c r="B38" s="37"/>
      <c r="C38" s="37"/>
      <c r="D38" s="38"/>
      <c r="E38" s="4" t="b">
        <f>AND($E$33:$E$37)</f>
        <v>1</v>
      </c>
    </row>
    <row r="39" spans="1:6" customFormat="1" x14ac:dyDescent="0.2">
      <c r="A39" s="4"/>
      <c r="B39" s="35"/>
      <c r="C39" s="35"/>
      <c r="D39" s="4"/>
      <c r="E39" s="4"/>
    </row>
    <row r="40" spans="1:6" customFormat="1" x14ac:dyDescent="0.2">
      <c r="A40" s="4"/>
      <c r="B40" s="35"/>
      <c r="C40" s="35"/>
      <c r="D40" s="4"/>
      <c r="E40" s="4"/>
    </row>
  </sheetData>
  <sheetProtection algorithmName="SHA-512" hashValue="pl7w0PnSdxRx/djW4bkjUnOAaoRFE6tbHIom4TbbWla5WdVqo54EMJ4en0q5uONbVzGGdMZqqzPB9j4xEVoziQ==" saltValue="fEk+4XoPN0kUz05Wxuqn4Q==" spinCount="100000" sheet="1" selectLockedCells="1"/>
  <mergeCells count="7">
    <mergeCell ref="D1:D2"/>
    <mergeCell ref="I14:W14"/>
    <mergeCell ref="I15:W15"/>
    <mergeCell ref="I10:AC10"/>
    <mergeCell ref="I11:AC11"/>
    <mergeCell ref="I12:AC12"/>
    <mergeCell ref="I13:AC13"/>
  </mergeCells>
  <conditionalFormatting sqref="E7 E9 E12:E13 E28 E23:F26 E16:E17 E19:E21">
    <cfRule type="expression" priority="9">
      <formula>B7</formula>
    </cfRule>
    <cfRule type="expression" dxfId="11" priority="10">
      <formula>NOT(B7)</formula>
    </cfRule>
  </conditionalFormatting>
  <conditionalFormatting sqref="I10">
    <cfRule type="expression" dxfId="10" priority="12">
      <formula>NOT($E$32)</formula>
    </cfRule>
  </conditionalFormatting>
  <conditionalFormatting sqref="I11:I15">
    <cfRule type="expression" dxfId="9" priority="11">
      <formula>NOT(E35)</formula>
    </cfRule>
  </conditionalFormatting>
  <conditionalFormatting sqref="H3:H37">
    <cfRule type="expression" priority="13">
      <formula>$E$38</formula>
    </cfRule>
    <cfRule type="expression" dxfId="8" priority="14">
      <formula>NOT($E$38)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84" t="s">
        <v>0</v>
      </c>
    </row>
    <row r="4" spans="1:29" ht="15.75" x14ac:dyDescent="0.25">
      <c r="A4" s="1"/>
      <c r="B4" s="2"/>
      <c r="C4" s="2"/>
      <c r="D4" s="84" t="s">
        <v>155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84" t="s">
        <v>2</v>
      </c>
    </row>
    <row r="7" spans="1:29" ht="31.5" x14ac:dyDescent="0.25">
      <c r="A7" s="5" t="s">
        <v>3</v>
      </c>
      <c r="B7" s="6" t="b">
        <f>AND($E$33)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84" t="s">
        <v>5</v>
      </c>
    </row>
    <row r="9" spans="1:29" ht="31.5" x14ac:dyDescent="0.25">
      <c r="A9" s="10" t="s">
        <v>6</v>
      </c>
      <c r="B9" s="11" t="b">
        <f>AND($E$32)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AND($E$32)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AND($E$31,$E$32)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20"/>
      <c r="X14" s="69"/>
      <c r="Y14" s="69"/>
      <c r="Z14" s="69"/>
      <c r="AA14" s="69"/>
      <c r="AB14" s="69"/>
      <c r="AC14" s="69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  <c r="X15" s="69"/>
      <c r="Y15" s="69"/>
      <c r="Z15" s="69"/>
      <c r="AA15" s="69"/>
      <c r="AB15" s="69"/>
      <c r="AC15" s="69"/>
    </row>
    <row r="16" spans="1:29" ht="15.75" x14ac:dyDescent="0.25">
      <c r="A16" s="16" t="s">
        <v>9</v>
      </c>
      <c r="B16" s="11" t="b">
        <f>AND($E$33)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AND($E$33)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84" t="s">
        <v>24</v>
      </c>
    </row>
    <row r="19" spans="1:6" ht="15.75" x14ac:dyDescent="0.25">
      <c r="A19" s="17" t="s">
        <v>25</v>
      </c>
      <c r="B19" s="11" t="b">
        <f>AND($E$31,$E$33,$E$34)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AND($E$34)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AND($E$35)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84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e">
        <f>AND($E$40)</f>
        <v>#VALUE!</v>
      </c>
      <c r="C23" s="30"/>
      <c r="D23" s="83" t="s">
        <v>156</v>
      </c>
      <c r="E23" s="42"/>
      <c r="F23" s="32"/>
    </row>
    <row r="24" spans="1:6" ht="94.5" x14ac:dyDescent="0.2">
      <c r="A24" s="10" t="s">
        <v>39</v>
      </c>
      <c r="B24" s="30" t="e">
        <f>AND($E$40)</f>
        <v>#VALUE!</v>
      </c>
      <c r="C24" s="30"/>
      <c r="D24" s="83" t="s">
        <v>157</v>
      </c>
      <c r="E24" s="42"/>
      <c r="F24" s="32"/>
    </row>
    <row r="25" spans="1:6" ht="15.75" x14ac:dyDescent="0.25">
      <c r="A25" s="27"/>
      <c r="B25" s="28"/>
      <c r="C25" s="28"/>
      <c r="D25" s="33"/>
    </row>
    <row r="26" spans="1:6" ht="31.5" x14ac:dyDescent="0.25">
      <c r="A26" s="10" t="s">
        <v>43</v>
      </c>
      <c r="B26" s="30" t="b">
        <f>AND($E$35)</f>
        <v>1</v>
      </c>
      <c r="C26" s="30"/>
      <c r="D26" s="34" t="s">
        <v>44</v>
      </c>
      <c r="E26" s="42"/>
    </row>
    <row r="27" spans="1:6" ht="1.1499999999999999" customHeight="1" x14ac:dyDescent="0.2"/>
    <row r="28" spans="1:6" hidden="1" x14ac:dyDescent="0.2"/>
    <row r="29" spans="1:6" hidden="1" x14ac:dyDescent="0.2"/>
    <row r="30" spans="1:6" ht="25.5" hidden="1" x14ac:dyDescent="0.2">
      <c r="A30" s="36">
        <v>10</v>
      </c>
      <c r="B30" s="37"/>
      <c r="C30" s="37"/>
      <c r="D30" s="40" t="s">
        <v>11</v>
      </c>
      <c r="E30" t="b">
        <f>AND(E31:E32)</f>
        <v>1</v>
      </c>
    </row>
    <row r="31" spans="1:6" hidden="1" x14ac:dyDescent="0.2">
      <c r="A31" s="36">
        <v>11</v>
      </c>
      <c r="B31" s="37"/>
      <c r="C31" s="37"/>
      <c r="D31" s="40" t="s">
        <v>45</v>
      </c>
      <c r="E31" s="39" t="b">
        <f>(E13=E19)</f>
        <v>1</v>
      </c>
      <c r="F31" s="4">
        <v>3.5</v>
      </c>
    </row>
    <row r="32" spans="1:6" customFormat="1" hidden="1" x14ac:dyDescent="0.2">
      <c r="A32" s="36">
        <v>12</v>
      </c>
      <c r="B32" s="37"/>
      <c r="C32" s="37"/>
      <c r="D32" s="40" t="s">
        <v>46</v>
      </c>
      <c r="E32" s="39" t="b">
        <f>(E13&lt;=SUM(E9,E12))</f>
        <v>1</v>
      </c>
      <c r="F32" t="s">
        <v>47</v>
      </c>
    </row>
    <row r="33" spans="1:6" customFormat="1" hidden="1" x14ac:dyDescent="0.2">
      <c r="A33" s="36">
        <v>20</v>
      </c>
      <c r="B33" s="37"/>
      <c r="C33" s="37"/>
      <c r="D33" s="40" t="s">
        <v>14</v>
      </c>
      <c r="E33" s="39" t="b">
        <f>(E7=SUM(E16:E17,E19))</f>
        <v>1</v>
      </c>
      <c r="F33" t="s">
        <v>48</v>
      </c>
    </row>
    <row r="34" spans="1:6" customFormat="1" hidden="1" x14ac:dyDescent="0.2">
      <c r="A34" s="36">
        <v>30</v>
      </c>
      <c r="B34" s="37"/>
      <c r="C34" s="37"/>
      <c r="D34" s="40" t="s">
        <v>49</v>
      </c>
      <c r="E34" s="39" t="b">
        <f>(E19=SUM(E20,E21,E26))</f>
        <v>1</v>
      </c>
      <c r="F34" t="s">
        <v>50</v>
      </c>
    </row>
    <row r="35" spans="1:6" customFormat="1" hidden="1" x14ac:dyDescent="0.2">
      <c r="A35" s="36">
        <v>40</v>
      </c>
      <c r="B35" s="37"/>
      <c r="C35" s="37"/>
      <c r="D35" s="40" t="s">
        <v>51</v>
      </c>
      <c r="E35" s="39" t="b">
        <f>(E26=SUM(E23:E24))</f>
        <v>1</v>
      </c>
      <c r="F35">
        <v>8.9</v>
      </c>
    </row>
    <row r="36" spans="1:6" customFormat="1" hidden="1" x14ac:dyDescent="0.2">
      <c r="A36" s="36"/>
      <c r="B36" s="37"/>
      <c r="C36" s="37"/>
      <c r="D36" s="38"/>
      <c r="E36" s="4" t="b">
        <f>AND($E$31:$E$35)</f>
        <v>1</v>
      </c>
    </row>
    <row r="37" spans="1:6" customFormat="1" x14ac:dyDescent="0.2">
      <c r="A37" s="4"/>
      <c r="B37" s="35"/>
      <c r="C37" s="35"/>
      <c r="D37" s="4"/>
      <c r="E37" s="4"/>
    </row>
    <row r="38" spans="1:6" customFormat="1" x14ac:dyDescent="0.2">
      <c r="A38" s="4"/>
      <c r="B38" s="35"/>
      <c r="C38" s="35"/>
      <c r="D38" s="4"/>
      <c r="E38" s="4"/>
    </row>
  </sheetData>
  <sheetProtection algorithmName="SHA-512" hashValue="xG362vD9LN0xBLIK8irhrhmJq6fLf8iS5C0BtzAWbvPlFil5fuJrfdg1SNljI/obsy3Ec//HkDyLFwsIt6TNxQ==" saltValue="42pT/HdHa3CkUNsSW5TA/w==" spinCount="100000" sheet="1" selectLockedCells="1"/>
  <mergeCells count="7">
    <mergeCell ref="D1:D2"/>
    <mergeCell ref="I14:W14"/>
    <mergeCell ref="I15:W15"/>
    <mergeCell ref="I10:AC10"/>
    <mergeCell ref="I11:AC11"/>
    <mergeCell ref="I12:AC12"/>
    <mergeCell ref="I13:AC13"/>
  </mergeCells>
  <conditionalFormatting sqref="E7 E9 E12:E13 E26 E16:E17 E19:E21 E23:F24">
    <cfRule type="expression" priority="9">
      <formula>B7</formula>
    </cfRule>
    <cfRule type="expression" dxfId="7" priority="10">
      <formula>NOT(B7)</formula>
    </cfRule>
  </conditionalFormatting>
  <conditionalFormatting sqref="I10">
    <cfRule type="expression" dxfId="6" priority="12">
      <formula>NOT($E$30)</formula>
    </cfRule>
  </conditionalFormatting>
  <conditionalFormatting sqref="I11:I15">
    <cfRule type="expression" dxfId="5" priority="11">
      <formula>NOT(E33)</formula>
    </cfRule>
  </conditionalFormatting>
  <conditionalFormatting sqref="H3:H35">
    <cfRule type="expression" priority="13">
      <formula>$E$36</formula>
    </cfRule>
    <cfRule type="expression" dxfId="4" priority="14">
      <formula>NOT($E$36)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84" t="s">
        <v>0</v>
      </c>
    </row>
    <row r="4" spans="1:29" ht="15.75" x14ac:dyDescent="0.25">
      <c r="A4" s="1"/>
      <c r="B4" s="2"/>
      <c r="C4" s="2"/>
      <c r="D4" s="84" t="s">
        <v>163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84" t="s">
        <v>2</v>
      </c>
    </row>
    <row r="7" spans="1:29" ht="31.5" x14ac:dyDescent="0.25">
      <c r="A7" s="5" t="s">
        <v>3</v>
      </c>
      <c r="B7" s="6" t="b">
        <f>AND($E$35)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84" t="s">
        <v>5</v>
      </c>
    </row>
    <row r="9" spans="1:29" ht="31.5" x14ac:dyDescent="0.25">
      <c r="A9" s="10" t="s">
        <v>6</v>
      </c>
      <c r="B9" s="11" t="b">
        <f>AND($E$34)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AND($E$34)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AND($E$33,$E$34)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2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11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3"/>
    </row>
    <row r="16" spans="1:29" ht="15.75" x14ac:dyDescent="0.25">
      <c r="A16" s="16" t="s">
        <v>9</v>
      </c>
      <c r="B16" s="11" t="b">
        <f>AND($E$35)</f>
        <v>1</v>
      </c>
      <c r="C16" s="11"/>
      <c r="D16" s="12" t="s">
        <v>22</v>
      </c>
      <c r="E16" s="42"/>
      <c r="I16" s="25"/>
    </row>
    <row r="17" spans="1:6" ht="63" x14ac:dyDescent="0.25">
      <c r="A17" s="16" t="s">
        <v>12</v>
      </c>
      <c r="B17" s="11" t="b">
        <f>AND($E$35)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84" t="s">
        <v>24</v>
      </c>
    </row>
    <row r="19" spans="1:6" ht="15.75" x14ac:dyDescent="0.25">
      <c r="A19" s="17" t="s">
        <v>25</v>
      </c>
      <c r="B19" s="11" t="b">
        <f>AND($E$33,$E$35,$E$36)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AND($E$36)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AND($E$37)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84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e">
        <f>AND($E$46)</f>
        <v>#VALUE!</v>
      </c>
      <c r="C23" s="30"/>
      <c r="D23" s="83" t="s">
        <v>164</v>
      </c>
      <c r="E23" s="42"/>
      <c r="F23" s="32"/>
    </row>
    <row r="24" spans="1:6" ht="31.5" x14ac:dyDescent="0.2">
      <c r="A24" s="10" t="s">
        <v>29</v>
      </c>
      <c r="B24" s="30" t="e">
        <f>AND($E$46)</f>
        <v>#VALUE!</v>
      </c>
      <c r="C24" s="30"/>
      <c r="D24" s="83" t="s">
        <v>165</v>
      </c>
      <c r="E24" s="42"/>
      <c r="F24" s="32"/>
    </row>
    <row r="25" spans="1:6" ht="31.5" x14ac:dyDescent="0.2">
      <c r="A25" s="10" t="s">
        <v>37</v>
      </c>
      <c r="B25" s="30" t="e">
        <f>AND($E$46)</f>
        <v>#VALUE!</v>
      </c>
      <c r="C25" s="30"/>
      <c r="D25" s="83" t="s">
        <v>166</v>
      </c>
      <c r="E25" s="42"/>
      <c r="F25" s="32"/>
    </row>
    <row r="26" spans="1:6" ht="94.5" x14ac:dyDescent="0.2">
      <c r="A26" s="10" t="s">
        <v>39</v>
      </c>
      <c r="B26" s="30" t="e">
        <f>AND($E$46)</f>
        <v>#VALUE!</v>
      </c>
      <c r="C26" s="30"/>
      <c r="D26" s="83" t="s">
        <v>167</v>
      </c>
      <c r="E26" s="42"/>
      <c r="F26" s="32"/>
    </row>
    <row r="27" spans="1:6" ht="15.75" x14ac:dyDescent="0.25">
      <c r="A27" s="27"/>
      <c r="B27" s="28"/>
      <c r="C27" s="28"/>
      <c r="D27" s="33"/>
    </row>
    <row r="28" spans="1:6" ht="31.5" x14ac:dyDescent="0.25">
      <c r="A28" s="10" t="s">
        <v>43</v>
      </c>
      <c r="B28" s="30" t="b">
        <f>AND($E$37)</f>
        <v>1</v>
      </c>
      <c r="C28" s="30"/>
      <c r="D28" s="34" t="s">
        <v>44</v>
      </c>
      <c r="E28" s="42"/>
    </row>
    <row r="29" spans="1:6" ht="1.1499999999999999" customHeight="1" x14ac:dyDescent="0.2"/>
    <row r="30" spans="1:6" hidden="1" x14ac:dyDescent="0.2"/>
    <row r="31" spans="1:6" hidden="1" x14ac:dyDescent="0.2"/>
    <row r="32" spans="1:6" ht="25.5" hidden="1" x14ac:dyDescent="0.2">
      <c r="A32" s="36">
        <v>10</v>
      </c>
      <c r="B32" s="37"/>
      <c r="C32" s="37"/>
      <c r="D32" s="40" t="s">
        <v>11</v>
      </c>
      <c r="E32" t="b">
        <f>AND(E33:E34)</f>
        <v>1</v>
      </c>
    </row>
    <row r="33" spans="1:6" hidden="1" x14ac:dyDescent="0.2">
      <c r="A33" s="36">
        <v>11</v>
      </c>
      <c r="B33" s="37"/>
      <c r="C33" s="37"/>
      <c r="D33" s="40" t="s">
        <v>45</v>
      </c>
      <c r="E33" s="39" t="b">
        <f>(E13=E19)</f>
        <v>1</v>
      </c>
      <c r="F33" s="4">
        <v>3.5</v>
      </c>
    </row>
    <row r="34" spans="1:6" customFormat="1" hidden="1" x14ac:dyDescent="0.2">
      <c r="A34" s="36">
        <v>12</v>
      </c>
      <c r="B34" s="37"/>
      <c r="C34" s="37"/>
      <c r="D34" s="40" t="s">
        <v>46</v>
      </c>
      <c r="E34" s="39" t="b">
        <f>(E13&lt;=SUM(E9,E12))</f>
        <v>1</v>
      </c>
      <c r="F34" t="s">
        <v>47</v>
      </c>
    </row>
    <row r="35" spans="1:6" customFormat="1" hidden="1" x14ac:dyDescent="0.2">
      <c r="A35" s="36">
        <v>20</v>
      </c>
      <c r="B35" s="37"/>
      <c r="C35" s="37"/>
      <c r="D35" s="40" t="s">
        <v>14</v>
      </c>
      <c r="E35" s="39" t="b">
        <f>(E7=SUM(E16:E17,E19))</f>
        <v>1</v>
      </c>
      <c r="F35" t="s">
        <v>48</v>
      </c>
    </row>
    <row r="36" spans="1:6" customFormat="1" hidden="1" x14ac:dyDescent="0.2">
      <c r="A36" s="36">
        <v>30</v>
      </c>
      <c r="B36" s="37"/>
      <c r="C36" s="37"/>
      <c r="D36" s="40" t="s">
        <v>49</v>
      </c>
      <c r="E36" s="39" t="b">
        <f>(E19=SUM(E20,E21,E28))</f>
        <v>1</v>
      </c>
      <c r="F36" t="s">
        <v>50</v>
      </c>
    </row>
    <row r="37" spans="1:6" customFormat="1" hidden="1" x14ac:dyDescent="0.2">
      <c r="A37" s="36">
        <v>40</v>
      </c>
      <c r="B37" s="37"/>
      <c r="C37" s="37"/>
      <c r="D37" s="40" t="s">
        <v>51</v>
      </c>
      <c r="E37" s="39" t="b">
        <f>(E28=SUM(E23:E26))</f>
        <v>1</v>
      </c>
      <c r="F37">
        <v>8.9</v>
      </c>
    </row>
    <row r="38" spans="1:6" customFormat="1" hidden="1" x14ac:dyDescent="0.2">
      <c r="A38" s="36"/>
      <c r="B38" s="37"/>
      <c r="C38" s="37"/>
      <c r="D38" s="38"/>
      <c r="E38" s="4" t="b">
        <f>AND($E$33:$E$37)</f>
        <v>1</v>
      </c>
    </row>
    <row r="39" spans="1:6" customFormat="1" x14ac:dyDescent="0.2">
      <c r="A39" s="4"/>
      <c r="B39" s="35"/>
      <c r="C39" s="35"/>
      <c r="D39" s="4"/>
      <c r="E39" s="4"/>
    </row>
    <row r="40" spans="1:6" customFormat="1" x14ac:dyDescent="0.2">
      <c r="A40" s="4"/>
      <c r="B40" s="35"/>
      <c r="C40" s="35"/>
      <c r="D40" s="4"/>
      <c r="E40" s="4"/>
    </row>
  </sheetData>
  <sheetProtection algorithmName="SHA-512" hashValue="l9XhzX5AOfEPUg0CXm+3C6WG/mMJdsNWcL9AhXneIp1GdJAbPw512rwG1xfLlytmBifyJTejlnHJ9D/Ib8SLDw==" saltValue="z8zezfutS+EzLqr4nssbfw==" spinCount="100000" sheet="1" selectLockedCells="1"/>
  <mergeCells count="7">
    <mergeCell ref="D1:D2"/>
    <mergeCell ref="I14:W14"/>
    <mergeCell ref="I15:W15"/>
    <mergeCell ref="I10:AC10"/>
    <mergeCell ref="I11:AC11"/>
    <mergeCell ref="I12:AC12"/>
    <mergeCell ref="I13:AC13"/>
  </mergeCells>
  <conditionalFormatting sqref="E7 E9 E12:E13 E28 E23:F26 E16:E17 E19:E21">
    <cfRule type="expression" priority="9">
      <formula>B7</formula>
    </cfRule>
    <cfRule type="expression" dxfId="3" priority="10">
      <formula>NOT(B7)</formula>
    </cfRule>
  </conditionalFormatting>
  <conditionalFormatting sqref="I10">
    <cfRule type="expression" dxfId="2" priority="12">
      <formula>NOT($E$32)</formula>
    </cfRule>
  </conditionalFormatting>
  <conditionalFormatting sqref="I11:I15">
    <cfRule type="expression" dxfId="1" priority="11">
      <formula>NOT(E35)</formula>
    </cfRule>
  </conditionalFormatting>
  <conditionalFormatting sqref="H3:H37">
    <cfRule type="expression" priority="13">
      <formula>$E$38</formula>
    </cfRule>
    <cfRule type="expression" dxfId="0" priority="14">
      <formula>NOT($E$38)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2"/>
  <sheetViews>
    <sheetView showGridLines="0" zoomScale="85" zoomScaleNormal="85" zoomScaleSheetLayoutView="115" workbookViewId="0">
      <selection activeCell="E13" sqref="E13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AND($E$37)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AND($E$36)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AND($E$36)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AND($E$35,$E$36)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AND($E$37)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AND($E$37)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AND($E$35,$E$37,$E$38)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AND($E$38)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AND($E$39)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3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AND($E$39)</f>
        <v>1</v>
      </c>
      <c r="C23" s="30"/>
      <c r="D23" s="31" t="s">
        <v>33</v>
      </c>
      <c r="E23" s="42"/>
      <c r="F23" s="32"/>
    </row>
    <row r="24" spans="1:6" ht="31.5" x14ac:dyDescent="0.2">
      <c r="A24" s="10" t="s">
        <v>29</v>
      </c>
      <c r="B24" s="30" t="b">
        <f t="shared" ref="B24:B28" si="0">AND($E$39)</f>
        <v>1</v>
      </c>
      <c r="C24" s="30"/>
      <c r="D24" s="31" t="s">
        <v>34</v>
      </c>
      <c r="E24" s="42"/>
      <c r="F24" s="32"/>
    </row>
    <row r="25" spans="1:6" ht="31.5" x14ac:dyDescent="0.2">
      <c r="A25" s="10" t="s">
        <v>35</v>
      </c>
      <c r="B25" s="30" t="b">
        <f t="shared" si="0"/>
        <v>1</v>
      </c>
      <c r="C25" s="30"/>
      <c r="D25" s="31" t="s">
        <v>36</v>
      </c>
      <c r="E25" s="42"/>
      <c r="F25" s="32"/>
    </row>
    <row r="26" spans="1:6" ht="31.5" x14ac:dyDescent="0.2">
      <c r="A26" s="10" t="s">
        <v>37</v>
      </c>
      <c r="B26" s="30" t="b">
        <f t="shared" si="0"/>
        <v>1</v>
      </c>
      <c r="C26" s="30"/>
      <c r="D26" s="31" t="s">
        <v>38</v>
      </c>
      <c r="E26" s="42"/>
      <c r="F26" s="32"/>
    </row>
    <row r="27" spans="1:6" ht="94.5" x14ac:dyDescent="0.2">
      <c r="A27" s="10" t="s">
        <v>39</v>
      </c>
      <c r="B27" s="30" t="b">
        <f t="shared" si="0"/>
        <v>1</v>
      </c>
      <c r="C27" s="30"/>
      <c r="D27" s="31" t="s">
        <v>40</v>
      </c>
      <c r="E27" s="42"/>
      <c r="F27" s="32"/>
    </row>
    <row r="28" spans="1:6" ht="63" x14ac:dyDescent="0.2">
      <c r="A28" s="10" t="s">
        <v>41</v>
      </c>
      <c r="B28" s="30" t="b">
        <f t="shared" si="0"/>
        <v>1</v>
      </c>
      <c r="C28" s="30"/>
      <c r="D28" s="31" t="s">
        <v>42</v>
      </c>
      <c r="E28" s="42"/>
      <c r="F28" s="32"/>
    </row>
    <row r="29" spans="1:6" ht="15.75" x14ac:dyDescent="0.25">
      <c r="A29" s="27"/>
      <c r="B29" s="28"/>
      <c r="C29" s="28"/>
      <c r="D29" s="33"/>
    </row>
    <row r="30" spans="1:6" ht="31.5" x14ac:dyDescent="0.25">
      <c r="A30" s="10" t="s">
        <v>43</v>
      </c>
      <c r="B30" s="30" t="b">
        <f>AND($E$39)</f>
        <v>1</v>
      </c>
      <c r="C30" s="30"/>
      <c r="D30" s="34" t="s">
        <v>44</v>
      </c>
      <c r="E30" s="42"/>
    </row>
    <row r="31" spans="1:6" ht="1.1499999999999999" customHeight="1" x14ac:dyDescent="0.2"/>
    <row r="32" spans="1:6" hidden="1" x14ac:dyDescent="0.2"/>
    <row r="33" spans="1:6" hidden="1" x14ac:dyDescent="0.2"/>
    <row r="34" spans="1:6" ht="25.5" hidden="1" x14ac:dyDescent="0.2">
      <c r="A34" s="36">
        <v>10</v>
      </c>
      <c r="B34" s="37"/>
      <c r="C34" s="37"/>
      <c r="D34" s="40" t="s">
        <v>11</v>
      </c>
      <c r="E34" t="b">
        <f>AND(E35:E36)</f>
        <v>1</v>
      </c>
    </row>
    <row r="35" spans="1:6" hidden="1" x14ac:dyDescent="0.2">
      <c r="A35" s="36">
        <v>11</v>
      </c>
      <c r="B35" s="37"/>
      <c r="C35" s="37"/>
      <c r="D35" s="40" t="s">
        <v>45</v>
      </c>
      <c r="E35" s="39" t="b">
        <f>(E13=E19)</f>
        <v>1</v>
      </c>
      <c r="F35" s="4">
        <v>3.5</v>
      </c>
    </row>
    <row r="36" spans="1:6" customFormat="1" hidden="1" x14ac:dyDescent="0.2">
      <c r="A36" s="36">
        <v>12</v>
      </c>
      <c r="B36" s="37"/>
      <c r="C36" s="37"/>
      <c r="D36" s="40" t="s">
        <v>46</v>
      </c>
      <c r="E36" s="39" t="b">
        <f>(E13&lt;=SUM(E9,E12))</f>
        <v>1</v>
      </c>
      <c r="F36" t="s">
        <v>47</v>
      </c>
    </row>
    <row r="37" spans="1:6" customFormat="1" hidden="1" x14ac:dyDescent="0.2">
      <c r="A37" s="36">
        <v>20</v>
      </c>
      <c r="B37" s="37"/>
      <c r="C37" s="37"/>
      <c r="D37" s="40" t="s">
        <v>14</v>
      </c>
      <c r="E37" s="39" t="b">
        <f>(E7=SUM(E16:E17,E19))</f>
        <v>1</v>
      </c>
      <c r="F37" t="s">
        <v>48</v>
      </c>
    </row>
    <row r="38" spans="1:6" customFormat="1" hidden="1" x14ac:dyDescent="0.2">
      <c r="A38" s="36">
        <v>30</v>
      </c>
      <c r="B38" s="37"/>
      <c r="C38" s="37"/>
      <c r="D38" s="40" t="s">
        <v>49</v>
      </c>
      <c r="E38" s="39" t="b">
        <f>(E19=SUM(E20,E21,E30))</f>
        <v>1</v>
      </c>
      <c r="F38" t="s">
        <v>50</v>
      </c>
    </row>
    <row r="39" spans="1:6" customFormat="1" hidden="1" x14ac:dyDescent="0.2">
      <c r="A39" s="36">
        <v>40</v>
      </c>
      <c r="B39" s="37"/>
      <c r="C39" s="37"/>
      <c r="D39" s="40" t="s">
        <v>51</v>
      </c>
      <c r="E39" s="39" t="b">
        <f>(E30=SUM(E23:E28))</f>
        <v>1</v>
      </c>
      <c r="F39">
        <v>8.9</v>
      </c>
    </row>
    <row r="40" spans="1:6" customFormat="1" hidden="1" x14ac:dyDescent="0.2">
      <c r="A40" s="36"/>
      <c r="B40" s="37"/>
      <c r="C40" s="37"/>
      <c r="D40" s="38"/>
      <c r="E40" s="4" t="b">
        <f>AND($E$35:$E$39)</f>
        <v>1</v>
      </c>
    </row>
    <row r="41" spans="1:6" customFormat="1" x14ac:dyDescent="0.2">
      <c r="A41" s="4"/>
      <c r="B41" s="35"/>
      <c r="C41" s="35"/>
      <c r="D41" s="4"/>
      <c r="E41" s="4"/>
    </row>
    <row r="42" spans="1:6" customFormat="1" x14ac:dyDescent="0.2">
      <c r="A42" s="4"/>
      <c r="B42" s="35"/>
      <c r="C42" s="35"/>
      <c r="D42" s="4"/>
      <c r="E42" s="4"/>
    </row>
  </sheetData>
  <sheetProtection algorithmName="SHA-512" hashValue="keTDQB/YksRHAmbGrkkKxO0aORHcqLGuSls8T4eDHaN3mesdilWQ0105dRcyrvGpq2ji5bcC3qcuFmlm/4ZTPw==" saltValue="Z+Jwsih8pRxNSJ/IQEX3jQ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30 E23:F26 E16:E17 E19:E21">
    <cfRule type="expression" priority="9">
      <formula>B7</formula>
    </cfRule>
    <cfRule type="expression" dxfId="224" priority="10">
      <formula>NOT(B7)</formula>
    </cfRule>
  </conditionalFormatting>
  <conditionalFormatting sqref="I10">
    <cfRule type="expression" dxfId="223" priority="12">
      <formula>NOT($E$34)</formula>
    </cfRule>
  </conditionalFormatting>
  <conditionalFormatting sqref="I11:I15">
    <cfRule type="expression" dxfId="222" priority="11">
      <formula>NOT(E37)</formula>
    </cfRule>
  </conditionalFormatting>
  <conditionalFormatting sqref="H29:H39 H3:H26">
    <cfRule type="expression" priority="13">
      <formula>$E$40</formula>
    </cfRule>
    <cfRule type="expression" dxfId="221" priority="14">
      <formula>NOT($E$40)</formula>
    </cfRule>
  </conditionalFormatting>
  <conditionalFormatting sqref="E27:F27">
    <cfRule type="expression" priority="5">
      <formula>B27</formula>
    </cfRule>
    <cfRule type="expression" dxfId="220" priority="6">
      <formula>NOT(B27)</formula>
    </cfRule>
  </conditionalFormatting>
  <conditionalFormatting sqref="H27">
    <cfRule type="expression" priority="7">
      <formula>$E$40</formula>
    </cfRule>
    <cfRule type="expression" dxfId="219" priority="8">
      <formula>NOT($E$40)</formula>
    </cfRule>
  </conditionalFormatting>
  <conditionalFormatting sqref="E28:F28">
    <cfRule type="expression" priority="1">
      <formula>B28</formula>
    </cfRule>
    <cfRule type="expression" dxfId="218" priority="2">
      <formula>NOT(B28)</formula>
    </cfRule>
  </conditionalFormatting>
  <conditionalFormatting sqref="H28">
    <cfRule type="expression" priority="3">
      <formula>$E$40</formula>
    </cfRule>
    <cfRule type="expression" dxfId="217" priority="4">
      <formula>NOT($E$40)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showGridLines="0" zoomScale="85" zoomScaleNormal="85" zoomScaleSheetLayoutView="115" workbookViewId="0">
      <selection activeCell="E13" sqref="E13"/>
    </sheetView>
  </sheetViews>
  <sheetFormatPr defaultColWidth="9.140625" defaultRowHeight="12.75" x14ac:dyDescent="0.2"/>
  <cols>
    <col min="1" max="1" width="4.85546875" style="4" customWidth="1"/>
    <col min="2" max="2" width="6.7109375" style="35" hidden="1" customWidth="1"/>
    <col min="3" max="3" width="4.7109375" style="35" hidden="1" customWidth="1"/>
    <col min="4" max="4" width="81.28515625" style="4" customWidth="1"/>
    <col min="5" max="5" width="8.7109375" style="4" customWidth="1"/>
    <col min="6" max="6" width="8.7109375" style="4" hidden="1" customWidth="1"/>
    <col min="7" max="7" width="6.1406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55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</v>
      </c>
    </row>
    <row r="5" spans="1:29" ht="15.75" x14ac:dyDescent="0.25">
      <c r="A5" s="1"/>
      <c r="B5" s="2"/>
      <c r="C5" s="2"/>
      <c r="D5" s="43" t="s">
        <v>56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AND($E$50)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AND($E$49)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57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AND($E$49)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AND($E$48,$E$49)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 t="s">
        <v>58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 t="s">
        <v>59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AND($E$50)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AND($E$50)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AND($E$48,$E$50,$E$51)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AND($E$51)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AND($E$52)</f>
        <v>1</v>
      </c>
      <c r="C21" s="26"/>
      <c r="D21" s="12" t="s">
        <v>30</v>
      </c>
      <c r="E21" s="42"/>
    </row>
    <row r="22" spans="1:6" ht="34.15" customHeight="1" x14ac:dyDescent="0.25">
      <c r="A22" s="27"/>
      <c r="B22" s="28"/>
      <c r="C22" s="28"/>
      <c r="D22" s="20" t="s">
        <v>60</v>
      </c>
      <c r="E22" s="29" t="s">
        <v>32</v>
      </c>
      <c r="F22" s="29"/>
    </row>
    <row r="23" spans="1:6" ht="31.5" x14ac:dyDescent="0.2">
      <c r="A23" s="10" t="s">
        <v>6</v>
      </c>
      <c r="B23" s="30" t="b">
        <f t="shared" ref="B23:B28" si="0">AND($E$52)</f>
        <v>1</v>
      </c>
      <c r="C23" s="30"/>
      <c r="D23" s="31" t="s">
        <v>33</v>
      </c>
      <c r="E23" s="42"/>
      <c r="F23" s="32"/>
    </row>
    <row r="24" spans="1:6" ht="31.5" x14ac:dyDescent="0.2">
      <c r="A24" s="10" t="s">
        <v>29</v>
      </c>
      <c r="B24" s="30" t="b">
        <f t="shared" si="0"/>
        <v>1</v>
      </c>
      <c r="C24" s="30"/>
      <c r="D24" s="31" t="s">
        <v>34</v>
      </c>
      <c r="E24" s="42"/>
      <c r="F24" s="32"/>
    </row>
    <row r="25" spans="1:6" ht="31.5" x14ac:dyDescent="0.2">
      <c r="A25" s="10" t="s">
        <v>35</v>
      </c>
      <c r="B25" s="30" t="b">
        <f t="shared" si="0"/>
        <v>1</v>
      </c>
      <c r="C25" s="30"/>
      <c r="D25" s="31" t="s">
        <v>36</v>
      </c>
      <c r="E25" s="42"/>
      <c r="F25" s="32"/>
    </row>
    <row r="26" spans="1:6" ht="31.5" x14ac:dyDescent="0.2">
      <c r="A26" s="10" t="s">
        <v>37</v>
      </c>
      <c r="B26" s="30" t="b">
        <f t="shared" si="0"/>
        <v>1</v>
      </c>
      <c r="C26" s="30"/>
      <c r="D26" s="31" t="s">
        <v>38</v>
      </c>
      <c r="E26" s="42"/>
      <c r="F26" s="32"/>
    </row>
    <row r="27" spans="1:6" ht="94.5" x14ac:dyDescent="0.2">
      <c r="A27" s="10" t="s">
        <v>39</v>
      </c>
      <c r="B27" s="30" t="b">
        <f t="shared" si="0"/>
        <v>1</v>
      </c>
      <c r="C27" s="30"/>
      <c r="D27" s="31" t="s">
        <v>40</v>
      </c>
      <c r="E27" s="42"/>
      <c r="F27" s="32"/>
    </row>
    <row r="28" spans="1:6" ht="63" x14ac:dyDescent="0.2">
      <c r="A28" s="10" t="s">
        <v>41</v>
      </c>
      <c r="B28" s="30" t="b">
        <f t="shared" si="0"/>
        <v>1</v>
      </c>
      <c r="C28" s="30"/>
      <c r="D28" s="31" t="s">
        <v>42</v>
      </c>
      <c r="E28" s="42"/>
      <c r="F28" s="32"/>
    </row>
    <row r="29" spans="1:6" ht="15.75" x14ac:dyDescent="0.25">
      <c r="A29" s="27"/>
      <c r="B29" s="28"/>
      <c r="C29" s="28"/>
      <c r="D29" s="33"/>
    </row>
    <row r="30" spans="1:6" ht="31.5" x14ac:dyDescent="0.25">
      <c r="A30" s="10" t="s">
        <v>43</v>
      </c>
      <c r="B30" s="30" t="b">
        <f>AND($E$52)</f>
        <v>1</v>
      </c>
      <c r="C30" s="30"/>
      <c r="D30" s="34" t="s">
        <v>44</v>
      </c>
      <c r="E30" s="42"/>
    </row>
    <row r="32" spans="1:6" ht="31.5" x14ac:dyDescent="0.25">
      <c r="D32" s="44" t="s">
        <v>61</v>
      </c>
    </row>
    <row r="33" spans="1:6" ht="15.75" x14ac:dyDescent="0.25">
      <c r="D33" s="45"/>
    </row>
    <row r="34" spans="1:6" ht="15.75" x14ac:dyDescent="0.25">
      <c r="A34" s="10" t="s">
        <v>62</v>
      </c>
      <c r="B34" s="30" t="b">
        <f>AND($E$48,$E$54)</f>
        <v>1</v>
      </c>
      <c r="C34" s="30"/>
      <c r="D34" s="34" t="s">
        <v>63</v>
      </c>
      <c r="E34" s="42"/>
    </row>
    <row r="35" spans="1:6" ht="31.5" x14ac:dyDescent="0.25">
      <c r="A35" s="10" t="s">
        <v>64</v>
      </c>
      <c r="B35" s="30" t="b">
        <f>AND($E$54)</f>
        <v>1</v>
      </c>
      <c r="C35" s="30"/>
      <c r="D35" s="34" t="s">
        <v>65</v>
      </c>
      <c r="E35" s="42"/>
    </row>
    <row r="36" spans="1:6" ht="7.5" hidden="1" customHeight="1" x14ac:dyDescent="0.25">
      <c r="A36" s="46"/>
      <c r="B36" s="47"/>
      <c r="C36" s="47"/>
      <c r="D36" s="48"/>
      <c r="E36" s="49"/>
    </row>
    <row r="37" spans="1:6" ht="48.75" customHeight="1" x14ac:dyDescent="0.25">
      <c r="A37" s="46"/>
      <c r="B37" s="47"/>
      <c r="C37" s="47"/>
      <c r="D37" s="20" t="s">
        <v>66</v>
      </c>
      <c r="E37" s="29" t="s">
        <v>32</v>
      </c>
    </row>
    <row r="38" spans="1:6" ht="31.5" x14ac:dyDescent="0.2">
      <c r="A38" s="10" t="s">
        <v>6</v>
      </c>
      <c r="B38" s="30" t="b">
        <f>AND($E$53)</f>
        <v>1</v>
      </c>
      <c r="C38" s="30"/>
      <c r="D38" s="31" t="s">
        <v>33</v>
      </c>
      <c r="E38" s="42"/>
    </row>
    <row r="39" spans="1:6" ht="31.5" x14ac:dyDescent="0.2">
      <c r="A39" s="10" t="s">
        <v>29</v>
      </c>
      <c r="B39" s="30" t="b">
        <f t="shared" ref="B39:B43" si="1">AND($E$53)</f>
        <v>1</v>
      </c>
      <c r="C39" s="30"/>
      <c r="D39" s="31" t="s">
        <v>34</v>
      </c>
      <c r="E39" s="42"/>
    </row>
    <row r="40" spans="1:6" ht="31.5" x14ac:dyDescent="0.2">
      <c r="A40" s="10" t="s">
        <v>35</v>
      </c>
      <c r="B40" s="30" t="b">
        <f t="shared" si="1"/>
        <v>1</v>
      </c>
      <c r="C40" s="30"/>
      <c r="D40" s="31" t="s">
        <v>36</v>
      </c>
      <c r="E40" s="42"/>
    </row>
    <row r="41" spans="1:6" ht="31.5" x14ac:dyDescent="0.2">
      <c r="A41" s="10" t="s">
        <v>37</v>
      </c>
      <c r="B41" s="30" t="b">
        <f t="shared" si="1"/>
        <v>1</v>
      </c>
      <c r="C41" s="30"/>
      <c r="D41" s="31" t="s">
        <v>38</v>
      </c>
      <c r="E41" s="42"/>
    </row>
    <row r="42" spans="1:6" ht="94.5" x14ac:dyDescent="0.2">
      <c r="A42" s="10" t="s">
        <v>39</v>
      </c>
      <c r="B42" s="30" t="b">
        <f t="shared" si="1"/>
        <v>1</v>
      </c>
      <c r="C42" s="30"/>
      <c r="D42" s="31" t="s">
        <v>40</v>
      </c>
      <c r="E42" s="42"/>
    </row>
    <row r="43" spans="1:6" ht="63" x14ac:dyDescent="0.2">
      <c r="A43" s="10" t="s">
        <v>41</v>
      </c>
      <c r="B43" s="30" t="b">
        <f t="shared" si="1"/>
        <v>1</v>
      </c>
      <c r="C43" s="30"/>
      <c r="D43" s="31" t="s">
        <v>42</v>
      </c>
      <c r="E43" s="42"/>
    </row>
    <row r="44" spans="1:6" ht="15.75" hidden="1" x14ac:dyDescent="0.25">
      <c r="A44" s="46"/>
      <c r="B44" s="47"/>
      <c r="C44" s="47"/>
      <c r="D44" s="20"/>
      <c r="E44" s="49"/>
    </row>
    <row r="45" spans="1:6" ht="58.5" customHeight="1" x14ac:dyDescent="0.25">
      <c r="A45" s="74" t="s">
        <v>67</v>
      </c>
      <c r="B45" s="30" t="b">
        <f>AND($E$53,$E$54)</f>
        <v>1</v>
      </c>
      <c r="C45" s="30"/>
      <c r="D45" s="34" t="s">
        <v>68</v>
      </c>
      <c r="E45" s="42"/>
    </row>
    <row r="46" spans="1:6" ht="15.75" hidden="1" x14ac:dyDescent="0.25">
      <c r="A46" s="46"/>
      <c r="B46" s="47"/>
      <c r="C46" s="47"/>
      <c r="D46" s="48"/>
      <c r="E46" s="49"/>
    </row>
    <row r="47" spans="1:6" ht="25.5" hidden="1" x14ac:dyDescent="0.2">
      <c r="A47" s="36">
        <v>10</v>
      </c>
      <c r="B47" s="37"/>
      <c r="C47" s="37"/>
      <c r="D47" s="40" t="s">
        <v>57</v>
      </c>
      <c r="E47" t="b">
        <f>AND(E48:E49)</f>
        <v>1</v>
      </c>
    </row>
    <row r="48" spans="1:6" hidden="1" x14ac:dyDescent="0.2">
      <c r="A48" s="36">
        <v>11</v>
      </c>
      <c r="B48" s="37"/>
      <c r="C48" s="37"/>
      <c r="D48" s="40" t="s">
        <v>69</v>
      </c>
      <c r="E48" s="39" t="b">
        <f>(E13=SUM(E19,E34))</f>
        <v>1</v>
      </c>
      <c r="F48" s="4" t="s">
        <v>70</v>
      </c>
    </row>
    <row r="49" spans="1:6" customFormat="1" hidden="1" x14ac:dyDescent="0.2">
      <c r="A49" s="36">
        <v>12</v>
      </c>
      <c r="B49" s="37"/>
      <c r="C49" s="37"/>
      <c r="D49" s="40" t="s">
        <v>46</v>
      </c>
      <c r="E49" s="39" t="b">
        <f>(E13&lt;=SUM(E9,E12))</f>
        <v>1</v>
      </c>
      <c r="F49" t="s">
        <v>47</v>
      </c>
    </row>
    <row r="50" spans="1:6" customFormat="1" hidden="1" x14ac:dyDescent="0.2">
      <c r="A50" s="36">
        <v>20</v>
      </c>
      <c r="B50" s="37"/>
      <c r="C50" s="37"/>
      <c r="D50" s="40" t="s">
        <v>14</v>
      </c>
      <c r="E50" s="39" t="b">
        <f>(E7=SUM(E16:E17,E19))</f>
        <v>1</v>
      </c>
      <c r="F50" t="s">
        <v>48</v>
      </c>
    </row>
    <row r="51" spans="1:6" customFormat="1" hidden="1" x14ac:dyDescent="0.2">
      <c r="A51" s="36">
        <v>30</v>
      </c>
      <c r="B51" s="37"/>
      <c r="C51" s="37"/>
      <c r="D51" s="40" t="s">
        <v>49</v>
      </c>
      <c r="E51" s="39" t="b">
        <f>(E19=SUM(E20,E21,E30))</f>
        <v>1</v>
      </c>
      <c r="F51" t="s">
        <v>50</v>
      </c>
    </row>
    <row r="52" spans="1:6" customFormat="1" hidden="1" x14ac:dyDescent="0.2">
      <c r="A52" s="36">
        <v>40</v>
      </c>
      <c r="B52" s="37"/>
      <c r="C52" s="37"/>
      <c r="D52" s="40" t="s">
        <v>51</v>
      </c>
      <c r="E52" s="39" t="b">
        <f>(E30=SUM(E23:E28))</f>
        <v>1</v>
      </c>
      <c r="F52">
        <v>8.9</v>
      </c>
    </row>
    <row r="53" spans="1:6" customFormat="1" hidden="1" x14ac:dyDescent="0.2">
      <c r="A53" s="36">
        <v>50</v>
      </c>
      <c r="B53" s="37"/>
      <c r="C53" s="37"/>
      <c r="D53" s="40" t="s">
        <v>58</v>
      </c>
      <c r="E53" s="39" t="b">
        <f>(E45=SUM(E38:E43))</f>
        <v>1</v>
      </c>
      <c r="F53">
        <v>12.13</v>
      </c>
    </row>
    <row r="54" spans="1:6" customFormat="1" hidden="1" x14ac:dyDescent="0.2">
      <c r="A54" s="36">
        <v>60</v>
      </c>
      <c r="B54" s="37"/>
      <c r="C54" s="37"/>
      <c r="D54" s="40" t="s">
        <v>59</v>
      </c>
      <c r="E54" s="39" t="b">
        <f>(E34=SUM(E35,E45))</f>
        <v>1</v>
      </c>
      <c r="F54" t="s">
        <v>71</v>
      </c>
    </row>
    <row r="55" spans="1:6" customFormat="1" hidden="1" x14ac:dyDescent="0.2">
      <c r="A55" s="36"/>
      <c r="B55" s="37"/>
      <c r="C55" s="37"/>
      <c r="D55" s="38"/>
      <c r="E55" s="4" t="b">
        <f>AND($E$48:$E$52)</f>
        <v>1</v>
      </c>
    </row>
    <row r="56" spans="1:6" customFormat="1" x14ac:dyDescent="0.2">
      <c r="A56" s="4"/>
      <c r="B56" s="35"/>
      <c r="C56" s="35"/>
      <c r="D56" s="4"/>
      <c r="E56" s="4"/>
    </row>
    <row r="57" spans="1:6" customFormat="1" x14ac:dyDescent="0.2">
      <c r="A57" s="4"/>
      <c r="B57" s="35"/>
      <c r="C57" s="35"/>
      <c r="D57" s="4"/>
      <c r="E57" s="4"/>
    </row>
  </sheetData>
  <sheetProtection algorithmName="SHA-512" hashValue="0UKH9rZpg6mAQlLy580+FMZDh8VzB4lgQavlBZhAzO4PIyS6Gac1XgHZEQW3tKFiUNM9FVFM7Yv0UJzWnD3gkw==" saltValue="hIesSylTdTU6q9Hx8ByDNA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30 E23:F26 E16:E17 E19:E21 E46">
    <cfRule type="expression" priority="27">
      <formula>B7</formula>
    </cfRule>
    <cfRule type="expression" dxfId="216" priority="28">
      <formula>NOT(B7)</formula>
    </cfRule>
  </conditionalFormatting>
  <conditionalFormatting sqref="I10">
    <cfRule type="expression" dxfId="215" priority="30">
      <formula>NOT($E$47)</formula>
    </cfRule>
  </conditionalFormatting>
  <conditionalFormatting sqref="I11:I15">
    <cfRule type="expression" dxfId="214" priority="29">
      <formula>NOT(E50)</formula>
    </cfRule>
  </conditionalFormatting>
  <conditionalFormatting sqref="H29:H33 H3:H26 H35:H52">
    <cfRule type="expression" priority="31">
      <formula>$E$55</formula>
    </cfRule>
    <cfRule type="expression" dxfId="213" priority="32">
      <formula>NOT($E$55)</formula>
    </cfRule>
  </conditionalFormatting>
  <conditionalFormatting sqref="E27:F27">
    <cfRule type="expression" priority="23">
      <formula>B27</formula>
    </cfRule>
    <cfRule type="expression" dxfId="212" priority="24">
      <formula>NOT(B27)</formula>
    </cfRule>
  </conditionalFormatting>
  <conditionalFormatting sqref="H27">
    <cfRule type="expression" priority="25">
      <formula>$E$55</formula>
    </cfRule>
    <cfRule type="expression" dxfId="211" priority="26">
      <formula>NOT($E$55)</formula>
    </cfRule>
  </conditionalFormatting>
  <conditionalFormatting sqref="E28:F28">
    <cfRule type="expression" priority="19">
      <formula>B28</formula>
    </cfRule>
    <cfRule type="expression" dxfId="210" priority="20">
      <formula>NOT(B28)</formula>
    </cfRule>
  </conditionalFormatting>
  <conditionalFormatting sqref="H28">
    <cfRule type="expression" priority="21">
      <formula>$E$55</formula>
    </cfRule>
    <cfRule type="expression" dxfId="209" priority="22">
      <formula>NOT($E$55)</formula>
    </cfRule>
  </conditionalFormatting>
  <conditionalFormatting sqref="E35:E36 E44">
    <cfRule type="expression" priority="17">
      <formula>B35</formula>
    </cfRule>
    <cfRule type="expression" dxfId="208" priority="18">
      <formula>NOT(B35)</formula>
    </cfRule>
  </conditionalFormatting>
  <conditionalFormatting sqref="E34">
    <cfRule type="expression" priority="13">
      <formula>B34</formula>
    </cfRule>
    <cfRule type="expression" dxfId="207" priority="14">
      <formula>NOT(B34)</formula>
    </cfRule>
  </conditionalFormatting>
  <conditionalFormatting sqref="H34">
    <cfRule type="expression" priority="15">
      <formula>$E$55</formula>
    </cfRule>
    <cfRule type="expression" dxfId="206" priority="16">
      <formula>NOT($E$55)</formula>
    </cfRule>
  </conditionalFormatting>
  <conditionalFormatting sqref="E38:E41">
    <cfRule type="expression" priority="11">
      <formula>B38</formula>
    </cfRule>
    <cfRule type="expression" dxfId="205" priority="12">
      <formula>NOT(B38)</formula>
    </cfRule>
  </conditionalFormatting>
  <conditionalFormatting sqref="E42">
    <cfRule type="expression" priority="9">
      <formula>B42</formula>
    </cfRule>
    <cfRule type="expression" dxfId="204" priority="10">
      <formula>NOT(B42)</formula>
    </cfRule>
  </conditionalFormatting>
  <conditionalFormatting sqref="E43">
    <cfRule type="expression" priority="7">
      <formula>B43</formula>
    </cfRule>
    <cfRule type="expression" dxfId="203" priority="8">
      <formula>NOT(B43)</formula>
    </cfRule>
  </conditionalFormatting>
  <conditionalFormatting sqref="E45">
    <cfRule type="expression" priority="5">
      <formula>B45</formula>
    </cfRule>
    <cfRule type="expression" dxfId="202" priority="6">
      <formula>NOT(B45)</formula>
    </cfRule>
  </conditionalFormatting>
  <conditionalFormatting sqref="H53">
    <cfRule type="expression" priority="3">
      <formula>$E$55</formula>
    </cfRule>
    <cfRule type="expression" dxfId="201" priority="4">
      <formula>NOT($E$55)</formula>
    </cfRule>
  </conditionalFormatting>
  <conditionalFormatting sqref="H54">
    <cfRule type="expression" priority="1">
      <formula>$E$55</formula>
    </cfRule>
    <cfRule type="expression" dxfId="200" priority="2">
      <formula>NOT($E$55)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2" width="6.7109375" style="35" hidden="1" customWidth="1"/>
    <col min="3" max="3" width="4.7109375" style="35" hidden="1" customWidth="1"/>
    <col min="4" max="4" width="81.28515625" style="4" customWidth="1"/>
    <col min="5" max="5" width="8.7109375" style="4" customWidth="1"/>
    <col min="6" max="6" width="8.7109375" style="4" hidden="1" customWidth="1"/>
    <col min="7" max="7" width="6.1406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55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118</v>
      </c>
    </row>
    <row r="5" spans="1:29" ht="15.75" x14ac:dyDescent="0.25">
      <c r="A5" s="1"/>
      <c r="B5" s="2"/>
      <c r="C5" s="2"/>
      <c r="D5" s="43" t="s">
        <v>56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AND($E$44)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AND($E$43)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57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AND($E$43)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AND($E$42,$E$43)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 t="s">
        <v>58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 t="s">
        <v>59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AND($E$44)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AND($E$44)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AND($E$42,$E$44,$E$45)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AND($E$45)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AND($E$46)</f>
        <v>1</v>
      </c>
      <c r="C21" s="26"/>
      <c r="D21" s="12" t="s">
        <v>30</v>
      </c>
      <c r="E21" s="42"/>
    </row>
    <row r="22" spans="1:6" ht="34.15" customHeight="1" x14ac:dyDescent="0.25">
      <c r="A22" s="27"/>
      <c r="B22" s="28"/>
      <c r="C22" s="28"/>
      <c r="D22" s="20" t="s">
        <v>60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AND($E$46)</f>
        <v>1</v>
      </c>
      <c r="C23" s="30"/>
      <c r="D23" s="31" t="s">
        <v>119</v>
      </c>
      <c r="E23" s="42"/>
      <c r="F23" s="32"/>
    </row>
    <row r="24" spans="1:6" ht="31.5" x14ac:dyDescent="0.2">
      <c r="A24" s="10" t="s">
        <v>37</v>
      </c>
      <c r="B24" s="30" t="b">
        <f>AND($E$46)</f>
        <v>1</v>
      </c>
      <c r="C24" s="30"/>
      <c r="D24" s="31" t="s">
        <v>120</v>
      </c>
      <c r="E24" s="42"/>
      <c r="F24" s="32"/>
    </row>
    <row r="25" spans="1:6" ht="94.5" x14ac:dyDescent="0.2">
      <c r="A25" s="10" t="s">
        <v>39</v>
      </c>
      <c r="B25" s="30" t="b">
        <f>AND($E$46)</f>
        <v>1</v>
      </c>
      <c r="C25" s="30"/>
      <c r="D25" s="31" t="s">
        <v>121</v>
      </c>
      <c r="E25" s="42"/>
      <c r="F25" s="32"/>
    </row>
    <row r="26" spans="1:6" ht="15.75" x14ac:dyDescent="0.25">
      <c r="A26" s="27"/>
      <c r="B26" s="28"/>
      <c r="C26" s="28"/>
      <c r="D26" s="33"/>
    </row>
    <row r="27" spans="1:6" ht="31.5" x14ac:dyDescent="0.25">
      <c r="A27" s="10" t="s">
        <v>43</v>
      </c>
      <c r="B27" s="30" t="b">
        <f>AND($E$46)</f>
        <v>1</v>
      </c>
      <c r="C27" s="30"/>
      <c r="D27" s="34" t="s">
        <v>44</v>
      </c>
      <c r="E27" s="42"/>
    </row>
    <row r="29" spans="1:6" ht="31.5" x14ac:dyDescent="0.25">
      <c r="D29" s="44" t="s">
        <v>61</v>
      </c>
    </row>
    <row r="30" spans="1:6" ht="15.75" x14ac:dyDescent="0.25">
      <c r="D30" s="45"/>
    </row>
    <row r="31" spans="1:6" ht="15.75" x14ac:dyDescent="0.25">
      <c r="A31" s="10" t="s">
        <v>62</v>
      </c>
      <c r="B31" s="30" t="b">
        <f>AND($E$42,$E$48)</f>
        <v>1</v>
      </c>
      <c r="C31" s="30"/>
      <c r="D31" s="34" t="s">
        <v>63</v>
      </c>
      <c r="E31" s="42"/>
    </row>
    <row r="32" spans="1:6" ht="31.5" x14ac:dyDescent="0.25">
      <c r="A32" s="10" t="s">
        <v>64</v>
      </c>
      <c r="B32" s="30" t="b">
        <f>AND($E$48)</f>
        <v>1</v>
      </c>
      <c r="C32" s="30"/>
      <c r="D32" s="34" t="s">
        <v>65</v>
      </c>
      <c r="E32" s="42"/>
    </row>
    <row r="33" spans="1:6" ht="15.75" x14ac:dyDescent="0.25">
      <c r="A33" s="46"/>
      <c r="B33" s="47"/>
      <c r="C33" s="47"/>
      <c r="D33" s="48"/>
      <c r="E33" s="54"/>
    </row>
    <row r="34" spans="1:6" ht="31.5" x14ac:dyDescent="0.25">
      <c r="A34" s="46"/>
      <c r="B34" s="47"/>
      <c r="C34" s="47"/>
      <c r="D34" s="20" t="s">
        <v>66</v>
      </c>
      <c r="E34" s="29" t="s">
        <v>32</v>
      </c>
    </row>
    <row r="35" spans="1:6" ht="31.5" x14ac:dyDescent="0.2">
      <c r="A35" s="10" t="s">
        <v>6</v>
      </c>
      <c r="B35" s="30" t="b">
        <f>AND($E$47)</f>
        <v>1</v>
      </c>
      <c r="C35" s="30"/>
      <c r="D35" s="31" t="s">
        <v>119</v>
      </c>
      <c r="E35" s="42"/>
    </row>
    <row r="36" spans="1:6" ht="31.5" x14ac:dyDescent="0.2">
      <c r="A36" s="10" t="s">
        <v>37</v>
      </c>
      <c r="B36" s="30" t="b">
        <f>AND($E$47)</f>
        <v>1</v>
      </c>
      <c r="C36" s="30"/>
      <c r="D36" s="31" t="s">
        <v>120</v>
      </c>
      <c r="E36" s="42"/>
    </row>
    <row r="37" spans="1:6" ht="94.5" x14ac:dyDescent="0.2">
      <c r="A37" s="10" t="s">
        <v>39</v>
      </c>
      <c r="B37" s="30" t="b">
        <f>AND($E$47)</f>
        <v>1</v>
      </c>
      <c r="C37" s="30"/>
      <c r="D37" s="31" t="s">
        <v>121</v>
      </c>
      <c r="E37" s="42"/>
    </row>
    <row r="38" spans="1:6" ht="15.75" x14ac:dyDescent="0.25">
      <c r="A38" s="46"/>
      <c r="B38" s="47"/>
      <c r="C38" s="47"/>
      <c r="D38" s="20"/>
      <c r="E38" s="54"/>
    </row>
    <row r="39" spans="1:6" ht="31.5" x14ac:dyDescent="0.25">
      <c r="A39" s="10" t="s">
        <v>67</v>
      </c>
      <c r="B39" s="30" t="b">
        <f>AND($E$47,$E$48)</f>
        <v>1</v>
      </c>
      <c r="C39" s="30"/>
      <c r="D39" s="34" t="s">
        <v>68</v>
      </c>
      <c r="E39" s="42"/>
    </row>
    <row r="40" spans="1:6" ht="15.75" x14ac:dyDescent="0.25">
      <c r="A40" s="46"/>
      <c r="B40" s="47"/>
      <c r="C40" s="47"/>
      <c r="D40" s="48"/>
      <c r="E40" s="54"/>
    </row>
    <row r="41" spans="1:6" ht="25.5" hidden="1" x14ac:dyDescent="0.2">
      <c r="A41" s="36">
        <v>10</v>
      </c>
      <c r="B41" s="37"/>
      <c r="C41" s="37"/>
      <c r="D41" s="40" t="s">
        <v>57</v>
      </c>
      <c r="E41" s="4" t="b">
        <f>AND(E42:E43)</f>
        <v>1</v>
      </c>
    </row>
    <row r="42" spans="1:6" hidden="1" x14ac:dyDescent="0.2">
      <c r="A42" s="36">
        <v>11</v>
      </c>
      <c r="B42" s="37"/>
      <c r="C42" s="37"/>
      <c r="D42" s="40" t="s">
        <v>69</v>
      </c>
      <c r="E42" s="82" t="b">
        <f>(E13=SUM(E19,E31))</f>
        <v>1</v>
      </c>
      <c r="F42" s="4" t="s">
        <v>70</v>
      </c>
    </row>
    <row r="43" spans="1:6" customFormat="1" hidden="1" x14ac:dyDescent="0.2">
      <c r="A43" s="36">
        <v>12</v>
      </c>
      <c r="B43" s="37"/>
      <c r="C43" s="37"/>
      <c r="D43" s="40" t="s">
        <v>46</v>
      </c>
      <c r="E43" s="82" t="b">
        <f>(E13&lt;=SUM(E9,E12))</f>
        <v>1</v>
      </c>
      <c r="F43" t="s">
        <v>47</v>
      </c>
    </row>
    <row r="44" spans="1:6" customFormat="1" hidden="1" x14ac:dyDescent="0.2">
      <c r="A44" s="36">
        <v>20</v>
      </c>
      <c r="B44" s="37"/>
      <c r="C44" s="37"/>
      <c r="D44" s="40" t="s">
        <v>14</v>
      </c>
      <c r="E44" s="82" t="b">
        <f>(E7=SUM(E16:E17,E19))</f>
        <v>1</v>
      </c>
      <c r="F44" t="s">
        <v>48</v>
      </c>
    </row>
    <row r="45" spans="1:6" customFormat="1" hidden="1" x14ac:dyDescent="0.2">
      <c r="A45" s="36">
        <v>30</v>
      </c>
      <c r="B45" s="37"/>
      <c r="C45" s="37"/>
      <c r="D45" s="40" t="s">
        <v>49</v>
      </c>
      <c r="E45" s="82" t="b">
        <f>(E19=SUM(E20,E21,E27))</f>
        <v>1</v>
      </c>
      <c r="F45" t="s">
        <v>50</v>
      </c>
    </row>
    <row r="46" spans="1:6" customFormat="1" hidden="1" x14ac:dyDescent="0.2">
      <c r="A46" s="36">
        <v>40</v>
      </c>
      <c r="B46" s="37"/>
      <c r="C46" s="37"/>
      <c r="D46" s="40" t="s">
        <v>51</v>
      </c>
      <c r="E46" s="82" t="b">
        <f>(E27=SUM(E23:E25))</f>
        <v>1</v>
      </c>
      <c r="F46">
        <v>8.9</v>
      </c>
    </row>
    <row r="47" spans="1:6" customFormat="1" hidden="1" x14ac:dyDescent="0.2">
      <c r="A47" s="36">
        <v>50</v>
      </c>
      <c r="B47" s="37"/>
      <c r="C47" s="37"/>
      <c r="D47" s="40" t="s">
        <v>58</v>
      </c>
      <c r="E47" s="82" t="b">
        <f>(E39=SUM(E35:E37))</f>
        <v>1</v>
      </c>
      <c r="F47">
        <v>12.13</v>
      </c>
    </row>
    <row r="48" spans="1:6" customFormat="1" hidden="1" x14ac:dyDescent="0.2">
      <c r="A48" s="36">
        <v>60</v>
      </c>
      <c r="B48" s="37"/>
      <c r="C48" s="37"/>
      <c r="D48" s="40" t="s">
        <v>59</v>
      </c>
      <c r="E48" s="82" t="b">
        <f>(E31=SUM(E32,E39))</f>
        <v>1</v>
      </c>
      <c r="F48" t="s">
        <v>71</v>
      </c>
    </row>
    <row r="49" spans="1:5" customFormat="1" hidden="1" x14ac:dyDescent="0.2">
      <c r="A49" s="36"/>
      <c r="B49" s="37"/>
      <c r="C49" s="37"/>
      <c r="D49" s="38"/>
      <c r="E49" s="4" t="b">
        <f>AND($E$42:$E$46)</f>
        <v>1</v>
      </c>
    </row>
    <row r="50" spans="1:5" customFormat="1" x14ac:dyDescent="0.2">
      <c r="A50" s="4"/>
      <c r="B50" s="35"/>
      <c r="C50" s="35"/>
      <c r="D50" s="4"/>
      <c r="E50" s="4"/>
    </row>
    <row r="51" spans="1:5" customFormat="1" x14ac:dyDescent="0.2">
      <c r="A51" s="4"/>
      <c r="B51" s="35"/>
      <c r="C51" s="35"/>
      <c r="D51" s="4"/>
      <c r="E51" s="4"/>
    </row>
  </sheetData>
  <sheetProtection algorithmName="SHA-512" hashValue="8a8KtOV5t0iwOYbbQhort7d1B4NGUtF/AOpjKNBoq1rENG5w4TIiqLunCzRhzT2TZEbLIzZEsOlP+DMBsgsxFQ==" saltValue="comd/VdPI0AOxRq1zv9a1g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7 E16:E17 E19:E21 E40 E35:E36 E23:F24">
    <cfRule type="expression" priority="27">
      <formula>B7</formula>
    </cfRule>
    <cfRule type="expression" dxfId="199" priority="28">
      <formula>NOT(B7)</formula>
    </cfRule>
  </conditionalFormatting>
  <conditionalFormatting sqref="I10">
    <cfRule type="expression" dxfId="198" priority="30">
      <formula>NOT($E$41)</formula>
    </cfRule>
  </conditionalFormatting>
  <conditionalFormatting sqref="I11:I15">
    <cfRule type="expression" dxfId="197" priority="29">
      <formula>NOT(E44)</formula>
    </cfRule>
  </conditionalFormatting>
  <conditionalFormatting sqref="H26:H30 H3:H24 H32:H46">
    <cfRule type="expression" priority="31">
      <formula>$E$49</formula>
    </cfRule>
    <cfRule type="expression" dxfId="196" priority="32">
      <formula>NOT($E$49)</formula>
    </cfRule>
  </conditionalFormatting>
  <conditionalFormatting sqref="E25:F25">
    <cfRule type="expression" priority="23">
      <formula>B25</formula>
    </cfRule>
    <cfRule type="expression" dxfId="195" priority="24">
      <formula>NOT(B25)</formula>
    </cfRule>
  </conditionalFormatting>
  <conditionalFormatting sqref="H25">
    <cfRule type="expression" priority="25">
      <formula>$E$49</formula>
    </cfRule>
    <cfRule type="expression" dxfId="194" priority="26">
      <formula>NOT($E$49)</formula>
    </cfRule>
  </conditionalFormatting>
  <conditionalFormatting sqref="E32:E33 E38">
    <cfRule type="expression" priority="17">
      <formula>B32</formula>
    </cfRule>
    <cfRule type="expression" dxfId="193" priority="18">
      <formula>NOT(B32)</formula>
    </cfRule>
  </conditionalFormatting>
  <conditionalFormatting sqref="E31">
    <cfRule type="expression" priority="13">
      <formula>B31</formula>
    </cfRule>
    <cfRule type="expression" dxfId="192" priority="14">
      <formula>NOT(B31)</formula>
    </cfRule>
  </conditionalFormatting>
  <conditionalFormatting sqref="H31">
    <cfRule type="expression" priority="15">
      <formula>$E$49</formula>
    </cfRule>
    <cfRule type="expression" dxfId="191" priority="16">
      <formula>NOT($E$49)</formula>
    </cfRule>
  </conditionalFormatting>
  <conditionalFormatting sqref="E37">
    <cfRule type="expression" priority="9">
      <formula>B37</formula>
    </cfRule>
    <cfRule type="expression" dxfId="190" priority="10">
      <formula>NOT(B37)</formula>
    </cfRule>
  </conditionalFormatting>
  <conditionalFormatting sqref="E39">
    <cfRule type="expression" priority="5">
      <formula>B39</formula>
    </cfRule>
    <cfRule type="expression" dxfId="189" priority="6">
      <formula>NOT(B39)</formula>
    </cfRule>
  </conditionalFormatting>
  <conditionalFormatting sqref="H47">
    <cfRule type="expression" priority="3">
      <formula>$E$49</formula>
    </cfRule>
    <cfRule type="expression" dxfId="188" priority="4">
      <formula>NOT($E$49)</formula>
    </cfRule>
  </conditionalFormatting>
  <conditionalFormatting sqref="H48">
    <cfRule type="expression" priority="1">
      <formula>$E$49</formula>
    </cfRule>
    <cfRule type="expression" dxfId="187" priority="2">
      <formula>NOT($E$49)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2" width="6.7109375" style="35" hidden="1" customWidth="1"/>
    <col min="3" max="3" width="4.7109375" style="35" hidden="1" customWidth="1"/>
    <col min="4" max="4" width="81.28515625" style="4" customWidth="1"/>
    <col min="5" max="5" width="8.7109375" style="4" customWidth="1"/>
    <col min="6" max="6" width="8.7109375" style="4" hidden="1" customWidth="1"/>
    <col min="7" max="7" width="6.1406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55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122</v>
      </c>
    </row>
    <row r="5" spans="1:29" ht="15.75" x14ac:dyDescent="0.25">
      <c r="A5" s="1"/>
      <c r="B5" s="2"/>
      <c r="C5" s="2"/>
      <c r="D5" s="43" t="s">
        <v>56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AND($E$44)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AND($E$43)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57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AND($E$43)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AND($E$42,$E$43)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 t="s">
        <v>58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 t="s">
        <v>59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AND($E$44)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AND($E$44)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AND($E$42,$E$44,$E$45)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AND($E$45)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AND($E$46)</f>
        <v>1</v>
      </c>
      <c r="C21" s="26"/>
      <c r="D21" s="12" t="s">
        <v>30</v>
      </c>
      <c r="E21" s="42"/>
    </row>
    <row r="22" spans="1:6" ht="34.15" customHeight="1" x14ac:dyDescent="0.25">
      <c r="A22" s="27"/>
      <c r="B22" s="28"/>
      <c r="C22" s="28"/>
      <c r="D22" s="20" t="s">
        <v>60</v>
      </c>
      <c r="E22" s="29" t="s">
        <v>32</v>
      </c>
      <c r="F22" s="29"/>
    </row>
    <row r="23" spans="1:6" ht="31.5" x14ac:dyDescent="0.2">
      <c r="A23" s="10" t="s">
        <v>29</v>
      </c>
      <c r="B23" s="30" t="b">
        <f>AND($E$46)</f>
        <v>1</v>
      </c>
      <c r="C23" s="30"/>
      <c r="D23" s="31" t="s">
        <v>123</v>
      </c>
      <c r="E23" s="42"/>
      <c r="F23" s="32"/>
    </row>
    <row r="24" spans="1:6" ht="31.5" x14ac:dyDescent="0.2">
      <c r="A24" s="10" t="s">
        <v>91</v>
      </c>
      <c r="B24" s="30" t="b">
        <f>AND($E$46)</f>
        <v>1</v>
      </c>
      <c r="C24" s="30"/>
      <c r="D24" s="31" t="s">
        <v>124</v>
      </c>
      <c r="E24" s="42"/>
      <c r="F24" s="32"/>
    </row>
    <row r="25" spans="1:6" ht="31.5" x14ac:dyDescent="0.2">
      <c r="A25" s="10" t="s">
        <v>35</v>
      </c>
      <c r="B25" s="30" t="b">
        <f>AND($E$46)</f>
        <v>1</v>
      </c>
      <c r="C25" s="30"/>
      <c r="D25" s="31" t="s">
        <v>125</v>
      </c>
      <c r="E25" s="42"/>
      <c r="F25" s="32"/>
    </row>
    <row r="26" spans="1:6" ht="15.75" x14ac:dyDescent="0.25">
      <c r="A26" s="27"/>
      <c r="B26" s="28"/>
      <c r="C26" s="28"/>
      <c r="D26" s="33"/>
    </row>
    <row r="27" spans="1:6" ht="31.5" x14ac:dyDescent="0.25">
      <c r="A27" s="10" t="s">
        <v>43</v>
      </c>
      <c r="B27" s="30" t="b">
        <f>AND($E$46)</f>
        <v>1</v>
      </c>
      <c r="C27" s="30"/>
      <c r="D27" s="34" t="s">
        <v>44</v>
      </c>
      <c r="E27" s="42"/>
    </row>
    <row r="29" spans="1:6" ht="31.5" x14ac:dyDescent="0.25">
      <c r="D29" s="44" t="s">
        <v>61</v>
      </c>
    </row>
    <row r="30" spans="1:6" ht="15.75" x14ac:dyDescent="0.25">
      <c r="D30" s="45"/>
    </row>
    <row r="31" spans="1:6" ht="15.75" x14ac:dyDescent="0.25">
      <c r="A31" s="10" t="s">
        <v>62</v>
      </c>
      <c r="B31" s="30" t="b">
        <f>AND($E$42,$E$48)</f>
        <v>1</v>
      </c>
      <c r="C31" s="30"/>
      <c r="D31" s="34" t="s">
        <v>63</v>
      </c>
      <c r="E31" s="42"/>
    </row>
    <row r="32" spans="1:6" ht="31.5" x14ac:dyDescent="0.25">
      <c r="A32" s="10" t="s">
        <v>64</v>
      </c>
      <c r="B32" s="30" t="b">
        <f>AND($E$48)</f>
        <v>1</v>
      </c>
      <c r="C32" s="30"/>
      <c r="D32" s="34" t="s">
        <v>65</v>
      </c>
      <c r="E32" s="42"/>
    </row>
    <row r="33" spans="1:6" ht="15.75" x14ac:dyDescent="0.25">
      <c r="A33" s="46"/>
      <c r="B33" s="47"/>
      <c r="C33" s="47"/>
      <c r="D33" s="48"/>
      <c r="E33" s="54"/>
    </row>
    <row r="34" spans="1:6" ht="31.5" x14ac:dyDescent="0.25">
      <c r="A34" s="46"/>
      <c r="B34" s="47"/>
      <c r="C34" s="47"/>
      <c r="D34" s="20" t="s">
        <v>66</v>
      </c>
      <c r="E34" s="29" t="s">
        <v>32</v>
      </c>
    </row>
    <row r="35" spans="1:6" ht="31.5" x14ac:dyDescent="0.2">
      <c r="A35" s="10" t="s">
        <v>29</v>
      </c>
      <c r="B35" s="30" t="b">
        <f>AND($E$46)</f>
        <v>1</v>
      </c>
      <c r="C35" s="30"/>
      <c r="D35" s="31" t="s">
        <v>123</v>
      </c>
      <c r="E35" s="42"/>
    </row>
    <row r="36" spans="1:6" ht="31.5" x14ac:dyDescent="0.2">
      <c r="A36" s="10" t="s">
        <v>91</v>
      </c>
      <c r="B36" s="30" t="b">
        <f>AND($E$46)</f>
        <v>1</v>
      </c>
      <c r="C36" s="30"/>
      <c r="D36" s="31" t="s">
        <v>124</v>
      </c>
      <c r="E36" s="42"/>
    </row>
    <row r="37" spans="1:6" ht="31.5" x14ac:dyDescent="0.2">
      <c r="A37" s="10" t="s">
        <v>35</v>
      </c>
      <c r="B37" s="30" t="b">
        <f>AND($E$46)</f>
        <v>1</v>
      </c>
      <c r="C37" s="30"/>
      <c r="D37" s="31" t="s">
        <v>125</v>
      </c>
      <c r="E37" s="42"/>
    </row>
    <row r="38" spans="1:6" ht="15.75" x14ac:dyDescent="0.25">
      <c r="A38" s="46"/>
      <c r="B38" s="47"/>
      <c r="C38" s="47"/>
      <c r="D38" s="20"/>
      <c r="E38" s="54"/>
    </row>
    <row r="39" spans="1:6" ht="31.5" x14ac:dyDescent="0.25">
      <c r="A39" s="10" t="s">
        <v>67</v>
      </c>
      <c r="B39" s="30" t="b">
        <f>AND($E$47,$E$48)</f>
        <v>1</v>
      </c>
      <c r="C39" s="30"/>
      <c r="D39" s="34" t="s">
        <v>68</v>
      </c>
      <c r="E39" s="42"/>
    </row>
    <row r="40" spans="1:6" ht="15.75" x14ac:dyDescent="0.25">
      <c r="A40" s="46"/>
      <c r="B40" s="47"/>
      <c r="C40" s="47"/>
      <c r="D40" s="48"/>
      <c r="E40" s="54"/>
    </row>
    <row r="41" spans="1:6" ht="25.5" hidden="1" x14ac:dyDescent="0.2">
      <c r="A41" s="36">
        <v>10</v>
      </c>
      <c r="B41" s="37"/>
      <c r="C41" s="37"/>
      <c r="D41" s="40" t="s">
        <v>57</v>
      </c>
      <c r="E41" s="4" t="b">
        <f>AND(E42:E43)</f>
        <v>1</v>
      </c>
    </row>
    <row r="42" spans="1:6" hidden="1" x14ac:dyDescent="0.2">
      <c r="A42" s="36">
        <v>11</v>
      </c>
      <c r="B42" s="37"/>
      <c r="C42" s="37"/>
      <c r="D42" s="40" t="s">
        <v>69</v>
      </c>
      <c r="E42" s="82" t="b">
        <f>(E13=SUM(E19,E31))</f>
        <v>1</v>
      </c>
      <c r="F42" s="4" t="s">
        <v>70</v>
      </c>
    </row>
    <row r="43" spans="1:6" customFormat="1" hidden="1" x14ac:dyDescent="0.2">
      <c r="A43" s="36">
        <v>12</v>
      </c>
      <c r="B43" s="37"/>
      <c r="C43" s="37"/>
      <c r="D43" s="40" t="s">
        <v>46</v>
      </c>
      <c r="E43" s="82" t="b">
        <f>(E13&lt;=SUM(E9,E12))</f>
        <v>1</v>
      </c>
      <c r="F43" t="s">
        <v>47</v>
      </c>
    </row>
    <row r="44" spans="1:6" customFormat="1" hidden="1" x14ac:dyDescent="0.2">
      <c r="A44" s="36">
        <v>20</v>
      </c>
      <c r="B44" s="37"/>
      <c r="C44" s="37"/>
      <c r="D44" s="40" t="s">
        <v>14</v>
      </c>
      <c r="E44" s="82" t="b">
        <f>(E7=SUM(E16:E17,E19))</f>
        <v>1</v>
      </c>
      <c r="F44" t="s">
        <v>48</v>
      </c>
    </row>
    <row r="45" spans="1:6" customFormat="1" hidden="1" x14ac:dyDescent="0.2">
      <c r="A45" s="36">
        <v>30</v>
      </c>
      <c r="B45" s="37"/>
      <c r="C45" s="37"/>
      <c r="D45" s="40" t="s">
        <v>49</v>
      </c>
      <c r="E45" s="82" t="b">
        <f>(E19=SUM(E20,E21,E27))</f>
        <v>1</v>
      </c>
      <c r="F45" t="s">
        <v>50</v>
      </c>
    </row>
    <row r="46" spans="1:6" customFormat="1" hidden="1" x14ac:dyDescent="0.2">
      <c r="A46" s="36">
        <v>40</v>
      </c>
      <c r="B46" s="37"/>
      <c r="C46" s="37"/>
      <c r="D46" s="40" t="s">
        <v>51</v>
      </c>
      <c r="E46" s="82" t="b">
        <f>(E27=SUM(E23:E25))</f>
        <v>1</v>
      </c>
      <c r="F46">
        <v>8.9</v>
      </c>
    </row>
    <row r="47" spans="1:6" customFormat="1" hidden="1" x14ac:dyDescent="0.2">
      <c r="A47" s="36">
        <v>50</v>
      </c>
      <c r="B47" s="37"/>
      <c r="C47" s="37"/>
      <c r="D47" s="40" t="s">
        <v>58</v>
      </c>
      <c r="E47" s="82" t="b">
        <f>(E39=SUM(E35:E37))</f>
        <v>1</v>
      </c>
      <c r="F47">
        <v>12.13</v>
      </c>
    </row>
    <row r="48" spans="1:6" customFormat="1" hidden="1" x14ac:dyDescent="0.2">
      <c r="A48" s="36">
        <v>60</v>
      </c>
      <c r="B48" s="37"/>
      <c r="C48" s="37"/>
      <c r="D48" s="40" t="s">
        <v>59</v>
      </c>
      <c r="E48" s="82" t="b">
        <f>(E31=SUM(E32,E39))</f>
        <v>1</v>
      </c>
      <c r="F48" t="s">
        <v>71</v>
      </c>
    </row>
    <row r="49" spans="1:5" customFormat="1" hidden="1" x14ac:dyDescent="0.2">
      <c r="A49" s="36"/>
      <c r="B49" s="37"/>
      <c r="C49" s="37"/>
      <c r="D49" s="38"/>
      <c r="E49" s="4" t="b">
        <f>AND($E$42:$E$46)</f>
        <v>1</v>
      </c>
    </row>
    <row r="50" spans="1:5" customFormat="1" x14ac:dyDescent="0.2">
      <c r="A50" s="4"/>
      <c r="B50" s="35"/>
      <c r="C50" s="35"/>
      <c r="D50" s="4"/>
      <c r="E50" s="4"/>
    </row>
    <row r="51" spans="1:5" customFormat="1" x14ac:dyDescent="0.2">
      <c r="A51" s="4"/>
      <c r="B51" s="35"/>
      <c r="C51" s="35"/>
      <c r="D51" s="4"/>
      <c r="E51" s="4"/>
    </row>
  </sheetData>
  <sheetProtection algorithmName="SHA-512" hashValue="/69S/bCv/3N3ttWMKfg+MTHhO9ec9KA6bMfhzfhZD0i1wFiS4l29Iu3WIFEe/ltQGP+r3bHVOcXYZwgv5Pp8/A==" saltValue="KlpI1i4Tc9Hxx+soippJbA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7 E16:E17 E19:E21 E40 E35:E36 E23:F24">
    <cfRule type="expression" priority="19">
      <formula>B7</formula>
    </cfRule>
    <cfRule type="expression" dxfId="186" priority="20">
      <formula>NOT(B7)</formula>
    </cfRule>
  </conditionalFormatting>
  <conditionalFormatting sqref="I10">
    <cfRule type="expression" dxfId="185" priority="22">
      <formula>NOT($E$41)</formula>
    </cfRule>
  </conditionalFormatting>
  <conditionalFormatting sqref="I11:I15">
    <cfRule type="expression" dxfId="184" priority="21">
      <formula>NOT(E44)</formula>
    </cfRule>
  </conditionalFormatting>
  <conditionalFormatting sqref="H26:H30 H3:H24 H32:H46">
    <cfRule type="expression" priority="23">
      <formula>$E$49</formula>
    </cfRule>
    <cfRule type="expression" dxfId="183" priority="24">
      <formula>NOT($E$49)</formula>
    </cfRule>
  </conditionalFormatting>
  <conditionalFormatting sqref="E25:F25">
    <cfRule type="expression" priority="15">
      <formula>B25</formula>
    </cfRule>
    <cfRule type="expression" dxfId="182" priority="16">
      <formula>NOT(B25)</formula>
    </cfRule>
  </conditionalFormatting>
  <conditionalFormatting sqref="H25">
    <cfRule type="expression" priority="17">
      <formula>$E$49</formula>
    </cfRule>
    <cfRule type="expression" dxfId="181" priority="18">
      <formula>NOT($E$49)</formula>
    </cfRule>
  </conditionalFormatting>
  <conditionalFormatting sqref="E32:E33 E38">
    <cfRule type="expression" priority="13">
      <formula>B32</formula>
    </cfRule>
    <cfRule type="expression" dxfId="180" priority="14">
      <formula>NOT(B32)</formula>
    </cfRule>
  </conditionalFormatting>
  <conditionalFormatting sqref="E31">
    <cfRule type="expression" priority="9">
      <formula>B31</formula>
    </cfRule>
    <cfRule type="expression" dxfId="179" priority="10">
      <formula>NOT(B31)</formula>
    </cfRule>
  </conditionalFormatting>
  <conditionalFormatting sqref="H31">
    <cfRule type="expression" priority="11">
      <formula>$E$49</formula>
    </cfRule>
    <cfRule type="expression" dxfId="178" priority="12">
      <formula>NOT($E$49)</formula>
    </cfRule>
  </conditionalFormatting>
  <conditionalFormatting sqref="E37">
    <cfRule type="expression" priority="7">
      <formula>B37</formula>
    </cfRule>
    <cfRule type="expression" dxfId="177" priority="8">
      <formula>NOT(B37)</formula>
    </cfRule>
  </conditionalFormatting>
  <conditionalFormatting sqref="E39">
    <cfRule type="expression" priority="5">
      <formula>B39</formula>
    </cfRule>
    <cfRule type="expression" dxfId="176" priority="6">
      <formula>NOT(B39)</formula>
    </cfRule>
  </conditionalFormatting>
  <conditionalFormatting sqref="H47">
    <cfRule type="expression" priority="3">
      <formula>$E$49</formula>
    </cfRule>
    <cfRule type="expression" dxfId="175" priority="4">
      <formula>NOT($E$49)</formula>
    </cfRule>
  </conditionalFormatting>
  <conditionalFormatting sqref="H48">
    <cfRule type="expression" priority="1">
      <formula>$E$49</formula>
    </cfRule>
    <cfRule type="expression" dxfId="174" priority="2">
      <formula>NOT($E$49)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showGridLines="0" zoomScale="85" zoomScaleNormal="85" zoomScaleSheetLayoutView="115" workbookViewId="0">
      <selection activeCell="E13" sqref="E13"/>
    </sheetView>
  </sheetViews>
  <sheetFormatPr defaultColWidth="9.140625" defaultRowHeight="12.75" x14ac:dyDescent="0.2"/>
  <cols>
    <col min="1" max="1" width="4.85546875" style="4" customWidth="1"/>
    <col min="2" max="2" width="6.7109375" style="35" hidden="1" customWidth="1"/>
    <col min="3" max="3" width="4.7109375" style="35" hidden="1" customWidth="1"/>
    <col min="4" max="4" width="81.28515625" style="4" customWidth="1"/>
    <col min="5" max="5" width="8.7109375" style="4" customWidth="1"/>
    <col min="6" max="6" width="8.7109375" style="4" hidden="1" customWidth="1"/>
    <col min="7" max="7" width="6.1406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55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126</v>
      </c>
    </row>
    <row r="5" spans="1:29" ht="15.75" x14ac:dyDescent="0.25">
      <c r="A5" s="1"/>
      <c r="B5" s="2"/>
      <c r="C5" s="2"/>
      <c r="D5" s="43" t="s">
        <v>56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AND($E$44)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AND($E$43)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57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AND($E$43)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AND($E$42,$E$43)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 t="s">
        <v>58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 t="s">
        <v>59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AND($E$44)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AND($E$44)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AND($E$42,$E$44,$E$45)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AND($E$45)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AND($E$46)</f>
        <v>1</v>
      </c>
      <c r="C21" s="26"/>
      <c r="D21" s="12" t="s">
        <v>30</v>
      </c>
      <c r="E21" s="42"/>
    </row>
    <row r="22" spans="1:6" ht="34.15" customHeight="1" x14ac:dyDescent="0.25">
      <c r="A22" s="27"/>
      <c r="B22" s="28"/>
      <c r="C22" s="28"/>
      <c r="D22" s="20" t="s">
        <v>60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AND($E$46)</f>
        <v>1</v>
      </c>
      <c r="C23" s="30"/>
      <c r="D23" s="31" t="s">
        <v>127</v>
      </c>
      <c r="E23" s="42"/>
      <c r="F23" s="32"/>
    </row>
    <row r="24" spans="1:6" ht="31.5" x14ac:dyDescent="0.2">
      <c r="A24" s="10" t="s">
        <v>29</v>
      </c>
      <c r="B24" s="30" t="b">
        <f>AND($E$46)</f>
        <v>1</v>
      </c>
      <c r="C24" s="30"/>
      <c r="D24" s="31" t="s">
        <v>128</v>
      </c>
      <c r="E24" s="42"/>
      <c r="F24" s="32"/>
    </row>
    <row r="25" spans="1:6" ht="94.5" x14ac:dyDescent="0.2">
      <c r="A25" s="10" t="s">
        <v>39</v>
      </c>
      <c r="B25" s="30" t="b">
        <f>AND($E$46)</f>
        <v>1</v>
      </c>
      <c r="C25" s="30"/>
      <c r="D25" s="31" t="s">
        <v>129</v>
      </c>
      <c r="E25" s="42"/>
      <c r="F25" s="32"/>
    </row>
    <row r="26" spans="1:6" ht="15.75" x14ac:dyDescent="0.25">
      <c r="A26" s="27"/>
      <c r="B26" s="28"/>
      <c r="C26" s="28"/>
      <c r="D26" s="33"/>
    </row>
    <row r="27" spans="1:6" ht="31.5" x14ac:dyDescent="0.25">
      <c r="A27" s="10" t="s">
        <v>43</v>
      </c>
      <c r="B27" s="30" t="b">
        <f>AND($E$46)</f>
        <v>1</v>
      </c>
      <c r="C27" s="30"/>
      <c r="D27" s="34" t="s">
        <v>44</v>
      </c>
      <c r="E27" s="42"/>
    </row>
    <row r="29" spans="1:6" ht="31.5" x14ac:dyDescent="0.25">
      <c r="D29" s="44" t="s">
        <v>61</v>
      </c>
    </row>
    <row r="30" spans="1:6" ht="15.75" x14ac:dyDescent="0.25">
      <c r="D30" s="45"/>
    </row>
    <row r="31" spans="1:6" ht="15.75" x14ac:dyDescent="0.25">
      <c r="A31" s="10" t="s">
        <v>62</v>
      </c>
      <c r="B31" s="30" t="b">
        <f>AND($E$42,$E$48)</f>
        <v>1</v>
      </c>
      <c r="C31" s="30"/>
      <c r="D31" s="34" t="s">
        <v>63</v>
      </c>
      <c r="E31" s="42"/>
    </row>
    <row r="32" spans="1:6" ht="31.5" x14ac:dyDescent="0.25">
      <c r="A32" s="10" t="s">
        <v>64</v>
      </c>
      <c r="B32" s="30" t="b">
        <f>AND($E$48)</f>
        <v>1</v>
      </c>
      <c r="C32" s="30"/>
      <c r="D32" s="34" t="s">
        <v>65</v>
      </c>
      <c r="E32" s="42"/>
    </row>
    <row r="33" spans="1:6" ht="15.75" x14ac:dyDescent="0.25">
      <c r="A33" s="46"/>
      <c r="B33" s="47"/>
      <c r="C33" s="47"/>
      <c r="D33" s="48"/>
      <c r="E33" s="54"/>
    </row>
    <row r="34" spans="1:6" ht="31.5" x14ac:dyDescent="0.25">
      <c r="A34" s="46"/>
      <c r="B34" s="47"/>
      <c r="C34" s="47"/>
      <c r="D34" s="20" t="s">
        <v>66</v>
      </c>
      <c r="E34" s="29" t="s">
        <v>32</v>
      </c>
    </row>
    <row r="35" spans="1:6" ht="31.5" x14ac:dyDescent="0.2">
      <c r="A35" s="10" t="s">
        <v>6</v>
      </c>
      <c r="B35" s="30" t="b">
        <f>AND($E$46)</f>
        <v>1</v>
      </c>
      <c r="C35" s="30"/>
      <c r="D35" s="31" t="s">
        <v>127</v>
      </c>
      <c r="E35" s="42"/>
    </row>
    <row r="36" spans="1:6" ht="31.5" x14ac:dyDescent="0.2">
      <c r="A36" s="10" t="s">
        <v>29</v>
      </c>
      <c r="B36" s="30" t="b">
        <f>AND($E$46)</f>
        <v>1</v>
      </c>
      <c r="C36" s="30"/>
      <c r="D36" s="31" t="s">
        <v>128</v>
      </c>
      <c r="E36" s="42"/>
    </row>
    <row r="37" spans="1:6" ht="94.5" x14ac:dyDescent="0.2">
      <c r="A37" s="10" t="s">
        <v>39</v>
      </c>
      <c r="B37" s="30" t="b">
        <f>AND($E$46)</f>
        <v>1</v>
      </c>
      <c r="C37" s="30"/>
      <c r="D37" s="31" t="s">
        <v>129</v>
      </c>
      <c r="E37" s="42"/>
    </row>
    <row r="38" spans="1:6" ht="15.75" x14ac:dyDescent="0.25">
      <c r="A38" s="46"/>
      <c r="B38" s="47"/>
      <c r="C38" s="47"/>
      <c r="D38" s="20"/>
      <c r="E38" s="54"/>
    </row>
    <row r="39" spans="1:6" ht="31.5" x14ac:dyDescent="0.25">
      <c r="A39" s="10" t="s">
        <v>67</v>
      </c>
      <c r="B39" s="30" t="b">
        <f>AND($E$47,$E$48)</f>
        <v>1</v>
      </c>
      <c r="C39" s="30"/>
      <c r="D39" s="34" t="s">
        <v>68</v>
      </c>
      <c r="E39" s="42"/>
    </row>
    <row r="40" spans="1:6" ht="15.75" x14ac:dyDescent="0.25">
      <c r="A40" s="46"/>
      <c r="B40" s="47"/>
      <c r="C40" s="47"/>
      <c r="D40" s="48"/>
      <c r="E40" s="54"/>
    </row>
    <row r="41" spans="1:6" ht="25.5" hidden="1" x14ac:dyDescent="0.2">
      <c r="A41" s="36">
        <v>10</v>
      </c>
      <c r="B41" s="37"/>
      <c r="C41" s="37"/>
      <c r="D41" s="40" t="s">
        <v>57</v>
      </c>
      <c r="E41" t="b">
        <f>AND(E42:E43)</f>
        <v>1</v>
      </c>
    </row>
    <row r="42" spans="1:6" hidden="1" x14ac:dyDescent="0.2">
      <c r="A42" s="36">
        <v>11</v>
      </c>
      <c r="B42" s="37"/>
      <c r="C42" s="37"/>
      <c r="D42" s="40" t="s">
        <v>69</v>
      </c>
      <c r="E42" s="39" t="b">
        <f>(E13=SUM(E19,E31))</f>
        <v>1</v>
      </c>
      <c r="F42" s="4" t="s">
        <v>70</v>
      </c>
    </row>
    <row r="43" spans="1:6" customFormat="1" hidden="1" x14ac:dyDescent="0.2">
      <c r="A43" s="36">
        <v>12</v>
      </c>
      <c r="B43" s="37"/>
      <c r="C43" s="37"/>
      <c r="D43" s="40" t="s">
        <v>46</v>
      </c>
      <c r="E43" s="39" t="b">
        <f>(E13&lt;=SUM(E9,E12))</f>
        <v>1</v>
      </c>
      <c r="F43" t="s">
        <v>47</v>
      </c>
    </row>
    <row r="44" spans="1:6" customFormat="1" hidden="1" x14ac:dyDescent="0.2">
      <c r="A44" s="36">
        <v>20</v>
      </c>
      <c r="B44" s="37"/>
      <c r="C44" s="37"/>
      <c r="D44" s="40" t="s">
        <v>14</v>
      </c>
      <c r="E44" s="39" t="b">
        <f>(E7=SUM(E16:E17,E19))</f>
        <v>1</v>
      </c>
      <c r="F44" t="s">
        <v>48</v>
      </c>
    </row>
    <row r="45" spans="1:6" customFormat="1" hidden="1" x14ac:dyDescent="0.2">
      <c r="A45" s="36">
        <v>30</v>
      </c>
      <c r="B45" s="37"/>
      <c r="C45" s="37"/>
      <c r="D45" s="40" t="s">
        <v>49</v>
      </c>
      <c r="E45" s="39" t="b">
        <f>(E19=SUM(E20,E21,E27))</f>
        <v>1</v>
      </c>
      <c r="F45" t="s">
        <v>50</v>
      </c>
    </row>
    <row r="46" spans="1:6" customFormat="1" hidden="1" x14ac:dyDescent="0.2">
      <c r="A46" s="36">
        <v>40</v>
      </c>
      <c r="B46" s="37"/>
      <c r="C46" s="37"/>
      <c r="D46" s="40" t="s">
        <v>51</v>
      </c>
      <c r="E46" s="39" t="b">
        <f>(E27=SUM(E23:E25))</f>
        <v>1</v>
      </c>
      <c r="F46">
        <v>8.9</v>
      </c>
    </row>
    <row r="47" spans="1:6" customFormat="1" hidden="1" x14ac:dyDescent="0.2">
      <c r="A47" s="36">
        <v>50</v>
      </c>
      <c r="B47" s="37"/>
      <c r="C47" s="37"/>
      <c r="D47" s="40" t="s">
        <v>58</v>
      </c>
      <c r="E47" s="39" t="b">
        <f>(E39=SUM(E35:E37))</f>
        <v>1</v>
      </c>
      <c r="F47">
        <v>12.13</v>
      </c>
    </row>
    <row r="48" spans="1:6" customFormat="1" hidden="1" x14ac:dyDescent="0.2">
      <c r="A48" s="36">
        <v>60</v>
      </c>
      <c r="B48" s="37"/>
      <c r="C48" s="37"/>
      <c r="D48" s="40" t="s">
        <v>59</v>
      </c>
      <c r="E48" s="39" t="b">
        <f>(E31=SUM(E32,E39))</f>
        <v>1</v>
      </c>
      <c r="F48" t="s">
        <v>71</v>
      </c>
    </row>
    <row r="49" spans="1:5" customFormat="1" hidden="1" x14ac:dyDescent="0.2">
      <c r="A49" s="36"/>
      <c r="B49" s="37"/>
      <c r="C49" s="37"/>
      <c r="D49" s="38"/>
      <c r="E49" s="4" t="b">
        <f>AND($E$42:$E$46)</f>
        <v>1</v>
      </c>
    </row>
    <row r="50" spans="1:5" customFormat="1" x14ac:dyDescent="0.2">
      <c r="A50" s="4"/>
      <c r="B50" s="35"/>
      <c r="C50" s="35"/>
      <c r="D50" s="4"/>
      <c r="E50" s="4"/>
    </row>
    <row r="51" spans="1:5" customFormat="1" x14ac:dyDescent="0.2">
      <c r="A51" s="4"/>
      <c r="B51" s="35"/>
      <c r="C51" s="35"/>
      <c r="D51" s="4"/>
      <c r="E51" s="4"/>
    </row>
  </sheetData>
  <sheetProtection algorithmName="SHA-512" hashValue="vTHGWKlHmQP5QGOAm4qRPSCb34yJBdWWlvSOu7YRfADxyYDD480wbsXZX+zbuWk3Ml4mvxM/WpHyFaFu/PZveA==" saltValue="w7bxKnaaX1fy9I9x9bN59w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7 E16:E17 E19:E21 E40 E35:E36 E23:F24">
    <cfRule type="expression" priority="19">
      <formula>B7</formula>
    </cfRule>
    <cfRule type="expression" dxfId="173" priority="20">
      <formula>NOT(B7)</formula>
    </cfRule>
  </conditionalFormatting>
  <conditionalFormatting sqref="I10">
    <cfRule type="expression" dxfId="172" priority="22">
      <formula>NOT($E$41)</formula>
    </cfRule>
  </conditionalFormatting>
  <conditionalFormatting sqref="I11:I15">
    <cfRule type="expression" dxfId="171" priority="21">
      <formula>NOT(E44)</formula>
    </cfRule>
  </conditionalFormatting>
  <conditionalFormatting sqref="H26:H30 H3:H24 H32:H46">
    <cfRule type="expression" priority="23">
      <formula>$E$49</formula>
    </cfRule>
    <cfRule type="expression" dxfId="170" priority="24">
      <formula>NOT($E$49)</formula>
    </cfRule>
  </conditionalFormatting>
  <conditionalFormatting sqref="E25:F25">
    <cfRule type="expression" priority="15">
      <formula>B25</formula>
    </cfRule>
    <cfRule type="expression" dxfId="169" priority="16">
      <formula>NOT(B25)</formula>
    </cfRule>
  </conditionalFormatting>
  <conditionalFormatting sqref="H25">
    <cfRule type="expression" priority="17">
      <formula>$E$49</formula>
    </cfRule>
    <cfRule type="expression" dxfId="168" priority="18">
      <formula>NOT($E$49)</formula>
    </cfRule>
  </conditionalFormatting>
  <conditionalFormatting sqref="E32:E33 E38">
    <cfRule type="expression" priority="13">
      <formula>B32</formula>
    </cfRule>
    <cfRule type="expression" dxfId="167" priority="14">
      <formula>NOT(B32)</formula>
    </cfRule>
  </conditionalFormatting>
  <conditionalFormatting sqref="E31">
    <cfRule type="expression" priority="9">
      <formula>B31</formula>
    </cfRule>
    <cfRule type="expression" dxfId="166" priority="10">
      <formula>NOT(B31)</formula>
    </cfRule>
  </conditionalFormatting>
  <conditionalFormatting sqref="H31">
    <cfRule type="expression" priority="11">
      <formula>$E$49</formula>
    </cfRule>
    <cfRule type="expression" dxfId="165" priority="12">
      <formula>NOT($E$49)</formula>
    </cfRule>
  </conditionalFormatting>
  <conditionalFormatting sqref="E37">
    <cfRule type="expression" priority="7">
      <formula>B37</formula>
    </cfRule>
    <cfRule type="expression" dxfId="164" priority="8">
      <formula>NOT(B37)</formula>
    </cfRule>
  </conditionalFormatting>
  <conditionalFormatting sqref="E39">
    <cfRule type="expression" priority="5">
      <formula>B39</formula>
    </cfRule>
    <cfRule type="expression" dxfId="163" priority="6">
      <formula>NOT(B39)</formula>
    </cfRule>
  </conditionalFormatting>
  <conditionalFormatting sqref="H47">
    <cfRule type="expression" priority="3">
      <formula>$E$49</formula>
    </cfRule>
    <cfRule type="expression" dxfId="162" priority="4">
      <formula>NOT($E$49)</formula>
    </cfRule>
  </conditionalFormatting>
  <conditionalFormatting sqref="H48">
    <cfRule type="expression" priority="1">
      <formula>$E$49</formula>
    </cfRule>
    <cfRule type="expression" dxfId="161" priority="2">
      <formula>NOT($E$49)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showGridLines="0" zoomScale="85" zoomScaleNormal="85" zoomScaleSheetLayoutView="115" workbookViewId="0">
      <selection activeCell="E9" sqref="E9"/>
    </sheetView>
  </sheetViews>
  <sheetFormatPr defaultColWidth="9.140625" defaultRowHeight="12.75" x14ac:dyDescent="0.2"/>
  <cols>
    <col min="1" max="1" width="4.85546875" style="4" customWidth="1"/>
    <col min="2" max="3" width="5.42578125" style="35" hidden="1" customWidth="1"/>
    <col min="4" max="4" width="81.28515625" style="4" customWidth="1"/>
    <col min="5" max="5" width="6.5703125" style="4" customWidth="1"/>
    <col min="6" max="6" width="6.42578125" style="4" hidden="1" customWidth="1"/>
    <col min="7" max="7" width="17.57031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54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130</v>
      </c>
    </row>
    <row r="5" spans="1:29" ht="15.75" x14ac:dyDescent="0.25">
      <c r="A5" s="1"/>
      <c r="B5" s="2"/>
      <c r="C5" s="2"/>
      <c r="D5" s="41" t="s">
        <v>53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AND($E$33)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AND($E$32)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11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AND($E$32)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AND($E$31,$E$32)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AND($E$33)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AND($E$33)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AND($E$31,$E$33,$E$34)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AND($E$34)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AND($E$35)</f>
        <v>1</v>
      </c>
      <c r="C21" s="26"/>
      <c r="D21" s="12" t="s">
        <v>30</v>
      </c>
      <c r="E21" s="42"/>
    </row>
    <row r="22" spans="1:6" ht="26.25" customHeight="1" x14ac:dyDescent="0.25">
      <c r="A22" s="27"/>
      <c r="B22" s="28"/>
      <c r="C22" s="28"/>
      <c r="D22" s="3" t="s">
        <v>31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AND($E$35)</f>
        <v>1</v>
      </c>
      <c r="C23" s="30"/>
      <c r="D23" s="31" t="s">
        <v>131</v>
      </c>
      <c r="E23" s="42"/>
      <c r="F23" s="32"/>
    </row>
    <row r="24" spans="1:6" ht="94.5" x14ac:dyDescent="0.2">
      <c r="A24" s="10" t="s">
        <v>39</v>
      </c>
      <c r="B24" s="30" t="b">
        <f>AND($E$35)</f>
        <v>1</v>
      </c>
      <c r="C24" s="30"/>
      <c r="D24" s="31" t="s">
        <v>132</v>
      </c>
      <c r="E24" s="42"/>
      <c r="F24" s="32"/>
    </row>
    <row r="25" spans="1:6" ht="15.75" x14ac:dyDescent="0.25">
      <c r="A25" s="27"/>
      <c r="B25" s="28"/>
      <c r="C25" s="28"/>
      <c r="D25" s="33"/>
    </row>
    <row r="26" spans="1:6" ht="31.5" x14ac:dyDescent="0.25">
      <c r="A26" s="10" t="s">
        <v>43</v>
      </c>
      <c r="B26" s="30" t="b">
        <f>AND($E$35)</f>
        <v>1</v>
      </c>
      <c r="C26" s="30"/>
      <c r="D26" s="34" t="s">
        <v>44</v>
      </c>
      <c r="E26" s="42"/>
    </row>
    <row r="27" spans="1:6" ht="1.1499999999999999" customHeight="1" x14ac:dyDescent="0.2"/>
    <row r="28" spans="1:6" hidden="1" x14ac:dyDescent="0.2"/>
    <row r="29" spans="1:6" hidden="1" x14ac:dyDescent="0.2"/>
    <row r="30" spans="1:6" ht="25.5" hidden="1" x14ac:dyDescent="0.2">
      <c r="A30" s="36">
        <v>10</v>
      </c>
      <c r="B30" s="37"/>
      <c r="C30" s="37"/>
      <c r="D30" s="40" t="s">
        <v>11</v>
      </c>
      <c r="E30" t="b">
        <f>AND(E31:E32)</f>
        <v>1</v>
      </c>
    </row>
    <row r="31" spans="1:6" hidden="1" x14ac:dyDescent="0.2">
      <c r="A31" s="36">
        <v>11</v>
      </c>
      <c r="B31" s="37"/>
      <c r="C31" s="37"/>
      <c r="D31" s="40" t="s">
        <v>45</v>
      </c>
      <c r="E31" s="39" t="b">
        <f>(E13=E19)</f>
        <v>1</v>
      </c>
      <c r="F31" s="4">
        <v>3.5</v>
      </c>
    </row>
    <row r="32" spans="1:6" customFormat="1" hidden="1" x14ac:dyDescent="0.2">
      <c r="A32" s="36">
        <v>12</v>
      </c>
      <c r="B32" s="37"/>
      <c r="C32" s="37"/>
      <c r="D32" s="40" t="s">
        <v>46</v>
      </c>
      <c r="E32" s="39" t="b">
        <f>(E13&lt;=SUM(E9,E12))</f>
        <v>1</v>
      </c>
      <c r="F32" t="s">
        <v>47</v>
      </c>
    </row>
    <row r="33" spans="1:6" customFormat="1" hidden="1" x14ac:dyDescent="0.2">
      <c r="A33" s="36">
        <v>20</v>
      </c>
      <c r="B33" s="37"/>
      <c r="C33" s="37"/>
      <c r="D33" s="40" t="s">
        <v>14</v>
      </c>
      <c r="E33" s="39" t="b">
        <f>(E7=SUM(E16:E17,E19))</f>
        <v>1</v>
      </c>
      <c r="F33" t="s">
        <v>48</v>
      </c>
    </row>
    <row r="34" spans="1:6" customFormat="1" hidden="1" x14ac:dyDescent="0.2">
      <c r="A34" s="36">
        <v>30</v>
      </c>
      <c r="B34" s="37"/>
      <c r="C34" s="37"/>
      <c r="D34" s="40" t="s">
        <v>49</v>
      </c>
      <c r="E34" s="39" t="b">
        <f>(E19=SUM(E20,E21,E26))</f>
        <v>1</v>
      </c>
      <c r="F34" t="s">
        <v>50</v>
      </c>
    </row>
    <row r="35" spans="1:6" customFormat="1" hidden="1" x14ac:dyDescent="0.2">
      <c r="A35" s="36">
        <v>40</v>
      </c>
      <c r="B35" s="37"/>
      <c r="C35" s="37"/>
      <c r="D35" s="40" t="s">
        <v>51</v>
      </c>
      <c r="E35" s="39" t="b">
        <f>(E26=SUM(E23:E24))</f>
        <v>1</v>
      </c>
      <c r="F35">
        <v>8.9</v>
      </c>
    </row>
    <row r="36" spans="1:6" customFormat="1" hidden="1" x14ac:dyDescent="0.2">
      <c r="A36" s="36"/>
      <c r="B36" s="37"/>
      <c r="C36" s="37"/>
      <c r="D36" s="38"/>
      <c r="E36" s="4" t="b">
        <f>AND($E$31:$E$35)</f>
        <v>1</v>
      </c>
    </row>
    <row r="37" spans="1:6" customFormat="1" x14ac:dyDescent="0.2">
      <c r="A37" s="4"/>
      <c r="B37" s="35"/>
      <c r="C37" s="35"/>
      <c r="D37" s="4"/>
      <c r="E37" s="4"/>
    </row>
    <row r="38" spans="1:6" customFormat="1" x14ac:dyDescent="0.2">
      <c r="A38" s="4"/>
      <c r="B38" s="35"/>
      <c r="C38" s="35"/>
      <c r="D38" s="4"/>
      <c r="E38" s="4"/>
    </row>
  </sheetData>
  <sheetProtection algorithmName="SHA-512" hashValue="sgtgkYjIFW5THHRitE8p7DRVeOaNskCXYMEK/L6bCgyhMFqi4uNW29ugtjXcLr1JBRYPewhbK8YNIxmhJf6CVQ==" saltValue="l78b3gP1gfbb4GxOh30lfQ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6 E16:E17 E19:E21 E23:F23">
    <cfRule type="expression" priority="9">
      <formula>B7</formula>
    </cfRule>
    <cfRule type="expression" dxfId="160" priority="10">
      <formula>NOT(B7)</formula>
    </cfRule>
  </conditionalFormatting>
  <conditionalFormatting sqref="I10">
    <cfRule type="expression" dxfId="159" priority="12">
      <formula>NOT($E$30)</formula>
    </cfRule>
  </conditionalFormatting>
  <conditionalFormatting sqref="I11:I15">
    <cfRule type="expression" dxfId="158" priority="11">
      <formula>NOT(E33)</formula>
    </cfRule>
  </conditionalFormatting>
  <conditionalFormatting sqref="H25:H35 H3:H23">
    <cfRule type="expression" priority="13">
      <formula>$E$36</formula>
    </cfRule>
    <cfRule type="expression" dxfId="157" priority="14">
      <formula>NOT($E$36)</formula>
    </cfRule>
  </conditionalFormatting>
  <conditionalFormatting sqref="E24:F24">
    <cfRule type="expression" priority="5">
      <formula>B24</formula>
    </cfRule>
    <cfRule type="expression" dxfId="156" priority="6">
      <formula>NOT(B24)</formula>
    </cfRule>
  </conditionalFormatting>
  <conditionalFormatting sqref="H24">
    <cfRule type="expression" priority="7">
      <formula>$E$36</formula>
    </cfRule>
    <cfRule type="expression" dxfId="155" priority="8">
      <formula>NOT($E$36)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showGridLines="0" zoomScale="85" zoomScaleNormal="85" zoomScaleSheetLayoutView="115" workbookViewId="0">
      <selection activeCell="E7" sqref="E7"/>
    </sheetView>
  </sheetViews>
  <sheetFormatPr defaultColWidth="9.140625" defaultRowHeight="12.75" x14ac:dyDescent="0.2"/>
  <cols>
    <col min="1" max="1" width="4.85546875" style="4" customWidth="1"/>
    <col min="2" max="2" width="6.7109375" style="35" hidden="1" customWidth="1"/>
    <col min="3" max="3" width="4.7109375" style="35" hidden="1" customWidth="1"/>
    <col min="4" max="4" width="81.28515625" style="4" customWidth="1"/>
    <col min="5" max="5" width="8.7109375" style="4" customWidth="1"/>
    <col min="6" max="6" width="8.7109375" style="4" hidden="1" customWidth="1"/>
    <col min="7" max="7" width="6.140625" style="4" hidden="1" customWidth="1"/>
    <col min="8" max="8" width="6.140625" style="4" customWidth="1"/>
    <col min="9" max="9" width="7" style="4" customWidth="1"/>
    <col min="10" max="16" width="5.5703125" style="4" customWidth="1"/>
    <col min="17" max="17" width="15" style="4" customWidth="1"/>
    <col min="18" max="255" width="11.42578125" style="4" customWidth="1"/>
    <col min="256" max="16384" width="9.140625" style="4"/>
  </cols>
  <sheetData>
    <row r="1" spans="1:29" x14ac:dyDescent="0.2">
      <c r="D1" s="94" t="s">
        <v>55</v>
      </c>
    </row>
    <row r="2" spans="1:29" x14ac:dyDescent="0.2">
      <c r="D2" s="94"/>
    </row>
    <row r="3" spans="1:29" ht="15.75" x14ac:dyDescent="0.25">
      <c r="A3" s="1"/>
      <c r="B3" s="2"/>
      <c r="C3" s="2"/>
      <c r="D3" s="3" t="s">
        <v>0</v>
      </c>
    </row>
    <row r="4" spans="1:29" ht="15.75" x14ac:dyDescent="0.25">
      <c r="A4" s="1"/>
      <c r="B4" s="2"/>
      <c r="C4" s="2"/>
      <c r="D4" s="3" t="s">
        <v>133</v>
      </c>
    </row>
    <row r="5" spans="1:29" ht="15.75" x14ac:dyDescent="0.25">
      <c r="A5" s="1"/>
      <c r="B5" s="2"/>
      <c r="C5" s="2"/>
      <c r="D5" s="43" t="s">
        <v>56</v>
      </c>
    </row>
    <row r="6" spans="1:29" ht="15.75" x14ac:dyDescent="0.25">
      <c r="A6" s="1"/>
      <c r="B6" s="2"/>
      <c r="C6" s="2"/>
      <c r="D6" s="3" t="s">
        <v>2</v>
      </c>
    </row>
    <row r="7" spans="1:29" ht="31.5" x14ac:dyDescent="0.25">
      <c r="A7" s="5" t="s">
        <v>3</v>
      </c>
      <c r="B7" s="6" t="b">
        <f>AND($E$44)</f>
        <v>1</v>
      </c>
      <c r="C7" s="6"/>
      <c r="D7" s="7" t="s">
        <v>4</v>
      </c>
      <c r="E7" s="42"/>
    </row>
    <row r="8" spans="1:29" ht="28.5" customHeight="1" x14ac:dyDescent="0.25">
      <c r="A8" s="8"/>
      <c r="B8" s="9"/>
      <c r="C8" s="9"/>
      <c r="D8" s="3" t="s">
        <v>5</v>
      </c>
    </row>
    <row r="9" spans="1:29" ht="31.5" x14ac:dyDescent="0.25">
      <c r="A9" s="10" t="s">
        <v>6</v>
      </c>
      <c r="B9" s="11" t="b">
        <f>AND($E$43)</f>
        <v>1</v>
      </c>
      <c r="C9" s="11"/>
      <c r="D9" s="12" t="s">
        <v>7</v>
      </c>
      <c r="E9" s="42"/>
      <c r="I9" s="13" t="s">
        <v>8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9" ht="15.75" x14ac:dyDescent="0.25">
      <c r="A10" s="16" t="s">
        <v>9</v>
      </c>
      <c r="B10" s="11"/>
      <c r="C10" s="11"/>
      <c r="D10" s="12" t="s">
        <v>10</v>
      </c>
      <c r="E10" s="42"/>
      <c r="I10" s="105" t="s">
        <v>57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</row>
    <row r="11" spans="1:29" ht="15.75" x14ac:dyDescent="0.25">
      <c r="A11" s="17" t="s">
        <v>12</v>
      </c>
      <c r="B11" s="11"/>
      <c r="C11" s="11"/>
      <c r="D11" s="18" t="s">
        <v>13</v>
      </c>
      <c r="E11" s="42"/>
      <c r="I11" s="105" t="s">
        <v>14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</row>
    <row r="12" spans="1:29" ht="31.5" x14ac:dyDescent="0.25">
      <c r="A12" s="16" t="s">
        <v>15</v>
      </c>
      <c r="B12" s="11" t="b">
        <f>AND($E$43)</f>
        <v>1</v>
      </c>
      <c r="C12" s="11"/>
      <c r="D12" s="12" t="s">
        <v>16</v>
      </c>
      <c r="E12" s="42"/>
      <c r="I12" s="107" t="s">
        <v>49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</row>
    <row r="13" spans="1:29" ht="47.25" x14ac:dyDescent="0.25">
      <c r="A13" s="16" t="s">
        <v>17</v>
      </c>
      <c r="B13" s="11" t="b">
        <f>AND($E$42,$E$43)</f>
        <v>1</v>
      </c>
      <c r="C13" s="11"/>
      <c r="D13" s="12" t="s">
        <v>18</v>
      </c>
      <c r="E13" s="42"/>
      <c r="I13" s="107" t="s">
        <v>52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</row>
    <row r="14" spans="1:29" ht="46.5" customHeight="1" x14ac:dyDescent="0.25">
      <c r="A14" s="19"/>
      <c r="B14" s="2"/>
      <c r="C14" s="2"/>
      <c r="D14" s="20" t="s">
        <v>19</v>
      </c>
      <c r="I14" s="109" t="s">
        <v>58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</row>
    <row r="15" spans="1:29" ht="15.75" x14ac:dyDescent="0.25">
      <c r="A15" s="21" t="s">
        <v>20</v>
      </c>
      <c r="B15" s="22"/>
      <c r="C15" s="22"/>
      <c r="D15" s="23" t="s">
        <v>21</v>
      </c>
      <c r="E15" s="24"/>
      <c r="I15" s="109" t="s">
        <v>59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</row>
    <row r="16" spans="1:29" ht="15.75" x14ac:dyDescent="0.25">
      <c r="A16" s="16" t="s">
        <v>9</v>
      </c>
      <c r="B16" s="11" t="b">
        <f>AND($E$44)</f>
        <v>1</v>
      </c>
      <c r="C16" s="11"/>
      <c r="D16" s="12" t="s">
        <v>22</v>
      </c>
      <c r="E16" s="42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</row>
    <row r="17" spans="1:6" ht="63" x14ac:dyDescent="0.25">
      <c r="A17" s="16" t="s">
        <v>12</v>
      </c>
      <c r="B17" s="11" t="b">
        <f>AND($E$44)</f>
        <v>1</v>
      </c>
      <c r="C17" s="11"/>
      <c r="D17" s="12" t="s">
        <v>23</v>
      </c>
      <c r="E17" s="42"/>
    </row>
    <row r="18" spans="1:6" ht="45.75" customHeight="1" x14ac:dyDescent="0.25">
      <c r="A18" s="19"/>
      <c r="B18" s="2"/>
      <c r="C18" s="2"/>
      <c r="D18" s="3" t="s">
        <v>24</v>
      </c>
    </row>
    <row r="19" spans="1:6" ht="15.75" x14ac:dyDescent="0.25">
      <c r="A19" s="17" t="s">
        <v>25</v>
      </c>
      <c r="B19" s="11" t="b">
        <f>AND($E$42,$E$44,$E$45)</f>
        <v>1</v>
      </c>
      <c r="C19" s="11"/>
      <c r="D19" s="18" t="s">
        <v>26</v>
      </c>
      <c r="E19" s="42"/>
    </row>
    <row r="20" spans="1:6" ht="94.5" x14ac:dyDescent="0.2">
      <c r="A20" s="16" t="s">
        <v>27</v>
      </c>
      <c r="B20" s="11" t="b">
        <f>AND($E$45)</f>
        <v>1</v>
      </c>
      <c r="C20" s="11"/>
      <c r="D20" s="12" t="s">
        <v>28</v>
      </c>
      <c r="E20" s="42"/>
    </row>
    <row r="21" spans="1:6" ht="31.5" x14ac:dyDescent="0.25">
      <c r="A21" s="10" t="s">
        <v>29</v>
      </c>
      <c r="B21" s="26" t="b">
        <f>AND($E$46)</f>
        <v>1</v>
      </c>
      <c r="C21" s="26"/>
      <c r="D21" s="12" t="s">
        <v>30</v>
      </c>
      <c r="E21" s="42"/>
    </row>
    <row r="22" spans="1:6" ht="34.15" customHeight="1" x14ac:dyDescent="0.25">
      <c r="A22" s="27"/>
      <c r="B22" s="28"/>
      <c r="C22" s="28"/>
      <c r="D22" s="20" t="s">
        <v>60</v>
      </c>
      <c r="E22" s="29" t="s">
        <v>32</v>
      </c>
      <c r="F22" s="29"/>
    </row>
    <row r="23" spans="1:6" ht="31.5" x14ac:dyDescent="0.2">
      <c r="A23" s="10" t="s">
        <v>6</v>
      </c>
      <c r="B23" s="30" t="b">
        <f>AND($E$46)</f>
        <v>1</v>
      </c>
      <c r="C23" s="30"/>
      <c r="D23" s="31" t="s">
        <v>134</v>
      </c>
      <c r="E23" s="42"/>
      <c r="F23" s="32"/>
    </row>
    <row r="24" spans="1:6" ht="31.5" x14ac:dyDescent="0.2">
      <c r="A24" s="10" t="s">
        <v>37</v>
      </c>
      <c r="B24" s="30" t="b">
        <f>AND($E$46)</f>
        <v>1</v>
      </c>
      <c r="C24" s="30"/>
      <c r="D24" s="31" t="s">
        <v>135</v>
      </c>
      <c r="E24" s="42"/>
      <c r="F24" s="32"/>
    </row>
    <row r="25" spans="1:6" ht="94.5" x14ac:dyDescent="0.2">
      <c r="A25" s="10" t="s">
        <v>39</v>
      </c>
      <c r="B25" s="30" t="b">
        <f>AND($E$46)</f>
        <v>1</v>
      </c>
      <c r="C25" s="30"/>
      <c r="D25" s="31" t="s">
        <v>136</v>
      </c>
      <c r="E25" s="42"/>
      <c r="F25" s="32"/>
    </row>
    <row r="26" spans="1:6" ht="15.75" x14ac:dyDescent="0.25">
      <c r="A26" s="27"/>
      <c r="B26" s="28"/>
      <c r="C26" s="28"/>
      <c r="D26" s="33"/>
    </row>
    <row r="27" spans="1:6" ht="31.5" x14ac:dyDescent="0.25">
      <c r="A27" s="10" t="s">
        <v>43</v>
      </c>
      <c r="B27" s="30" t="b">
        <f>AND($E$46)</f>
        <v>1</v>
      </c>
      <c r="C27" s="30"/>
      <c r="D27" s="34" t="s">
        <v>44</v>
      </c>
      <c r="E27" s="42"/>
    </row>
    <row r="29" spans="1:6" ht="31.5" x14ac:dyDescent="0.25">
      <c r="D29" s="44" t="s">
        <v>61</v>
      </c>
    </row>
    <row r="30" spans="1:6" ht="15.75" x14ac:dyDescent="0.25">
      <c r="D30" s="45"/>
    </row>
    <row r="31" spans="1:6" ht="15.75" x14ac:dyDescent="0.25">
      <c r="A31" s="10" t="s">
        <v>62</v>
      </c>
      <c r="B31" s="30" t="b">
        <f>AND($E$42,$E$48)</f>
        <v>1</v>
      </c>
      <c r="C31" s="30"/>
      <c r="D31" s="34" t="s">
        <v>63</v>
      </c>
      <c r="E31" s="42"/>
    </row>
    <row r="32" spans="1:6" ht="31.5" x14ac:dyDescent="0.25">
      <c r="A32" s="10" t="s">
        <v>64</v>
      </c>
      <c r="B32" s="30" t="b">
        <f>AND($E$48)</f>
        <v>1</v>
      </c>
      <c r="C32" s="30"/>
      <c r="D32" s="34" t="s">
        <v>65</v>
      </c>
      <c r="E32" s="42"/>
    </row>
    <row r="33" spans="1:6" ht="15.75" x14ac:dyDescent="0.25">
      <c r="A33" s="46"/>
      <c r="B33" s="47"/>
      <c r="C33" s="47"/>
      <c r="D33" s="48"/>
      <c r="E33" s="54"/>
    </row>
    <row r="34" spans="1:6" ht="31.5" x14ac:dyDescent="0.25">
      <c r="A34" s="46"/>
      <c r="B34" s="47"/>
      <c r="C34" s="47"/>
      <c r="D34" s="20" t="s">
        <v>66</v>
      </c>
      <c r="E34" s="29" t="s">
        <v>32</v>
      </c>
    </row>
    <row r="35" spans="1:6" ht="31.5" x14ac:dyDescent="0.2">
      <c r="A35" s="10" t="s">
        <v>6</v>
      </c>
      <c r="B35" s="30" t="b">
        <f>AND($E$46)</f>
        <v>1</v>
      </c>
      <c r="C35" s="30"/>
      <c r="D35" s="31" t="s">
        <v>134</v>
      </c>
      <c r="E35" s="42"/>
    </row>
    <row r="36" spans="1:6" ht="31.5" x14ac:dyDescent="0.2">
      <c r="A36" s="10" t="s">
        <v>37</v>
      </c>
      <c r="B36" s="30" t="b">
        <f>AND($E$46)</f>
        <v>1</v>
      </c>
      <c r="C36" s="30"/>
      <c r="D36" s="31" t="s">
        <v>135</v>
      </c>
      <c r="E36" s="42"/>
    </row>
    <row r="37" spans="1:6" ht="94.5" x14ac:dyDescent="0.2">
      <c r="A37" s="10" t="s">
        <v>39</v>
      </c>
      <c r="B37" s="30" t="b">
        <f>AND($E$46)</f>
        <v>1</v>
      </c>
      <c r="C37" s="30"/>
      <c r="D37" s="31" t="s">
        <v>136</v>
      </c>
      <c r="E37" s="42"/>
    </row>
    <row r="38" spans="1:6" ht="15.75" x14ac:dyDescent="0.25">
      <c r="A38" s="46"/>
      <c r="B38" s="47"/>
      <c r="C38" s="47"/>
      <c r="D38" s="20"/>
      <c r="E38" s="54"/>
    </row>
    <row r="39" spans="1:6" ht="31.5" x14ac:dyDescent="0.25">
      <c r="A39" s="10" t="s">
        <v>67</v>
      </c>
      <c r="B39" s="30" t="b">
        <f>AND($E$47,$E$48)</f>
        <v>1</v>
      </c>
      <c r="C39" s="30"/>
      <c r="D39" s="34" t="s">
        <v>68</v>
      </c>
      <c r="E39" s="42"/>
    </row>
    <row r="40" spans="1:6" ht="15.75" hidden="1" x14ac:dyDescent="0.25">
      <c r="A40" s="46"/>
      <c r="B40" s="47"/>
      <c r="C40" s="47"/>
      <c r="D40" s="48"/>
      <c r="E40" s="49"/>
    </row>
    <row r="41" spans="1:6" ht="25.5" hidden="1" x14ac:dyDescent="0.2">
      <c r="A41" s="36">
        <v>10</v>
      </c>
      <c r="B41" s="37"/>
      <c r="C41" s="37"/>
      <c r="D41" s="40" t="s">
        <v>57</v>
      </c>
      <c r="E41" t="b">
        <f>AND(E42:E43)</f>
        <v>1</v>
      </c>
    </row>
    <row r="42" spans="1:6" hidden="1" x14ac:dyDescent="0.2">
      <c r="A42" s="36">
        <v>11</v>
      </c>
      <c r="B42" s="37"/>
      <c r="C42" s="37"/>
      <c r="D42" s="40" t="s">
        <v>69</v>
      </c>
      <c r="E42" s="39" t="b">
        <f>(E13=SUM(E19,E31))</f>
        <v>1</v>
      </c>
      <c r="F42" s="4" t="s">
        <v>70</v>
      </c>
    </row>
    <row r="43" spans="1:6" customFormat="1" hidden="1" x14ac:dyDescent="0.2">
      <c r="A43" s="36">
        <v>12</v>
      </c>
      <c r="B43" s="37"/>
      <c r="C43" s="37"/>
      <c r="D43" s="40" t="s">
        <v>46</v>
      </c>
      <c r="E43" s="39" t="b">
        <f>(E13&lt;=SUM(E9,E12))</f>
        <v>1</v>
      </c>
      <c r="F43" t="s">
        <v>47</v>
      </c>
    </row>
    <row r="44" spans="1:6" customFormat="1" hidden="1" x14ac:dyDescent="0.2">
      <c r="A44" s="36">
        <v>20</v>
      </c>
      <c r="B44" s="37"/>
      <c r="C44" s="37"/>
      <c r="D44" s="40" t="s">
        <v>14</v>
      </c>
      <c r="E44" s="39" t="b">
        <f>(E7=SUM(E16:E17,E19))</f>
        <v>1</v>
      </c>
      <c r="F44" t="s">
        <v>48</v>
      </c>
    </row>
    <row r="45" spans="1:6" customFormat="1" hidden="1" x14ac:dyDescent="0.2">
      <c r="A45" s="36">
        <v>30</v>
      </c>
      <c r="B45" s="37"/>
      <c r="C45" s="37"/>
      <c r="D45" s="40" t="s">
        <v>49</v>
      </c>
      <c r="E45" s="39" t="b">
        <f>(E19=SUM(E20,E21,E27))</f>
        <v>1</v>
      </c>
      <c r="F45" t="s">
        <v>50</v>
      </c>
    </row>
    <row r="46" spans="1:6" customFormat="1" hidden="1" x14ac:dyDescent="0.2">
      <c r="A46" s="36">
        <v>40</v>
      </c>
      <c r="B46" s="37"/>
      <c r="C46" s="37"/>
      <c r="D46" s="40" t="s">
        <v>51</v>
      </c>
      <c r="E46" s="39" t="b">
        <f>(E27=SUM(E23:E25))</f>
        <v>1</v>
      </c>
      <c r="F46">
        <v>8.9</v>
      </c>
    </row>
    <row r="47" spans="1:6" customFormat="1" hidden="1" x14ac:dyDescent="0.2">
      <c r="A47" s="36">
        <v>50</v>
      </c>
      <c r="B47" s="37"/>
      <c r="C47" s="37"/>
      <c r="D47" s="40" t="s">
        <v>58</v>
      </c>
      <c r="E47" s="39" t="b">
        <f>(E39=SUM(E35:E37))</f>
        <v>1</v>
      </c>
      <c r="F47">
        <v>12.13</v>
      </c>
    </row>
    <row r="48" spans="1:6" customFormat="1" hidden="1" x14ac:dyDescent="0.2">
      <c r="A48" s="36">
        <v>60</v>
      </c>
      <c r="B48" s="37"/>
      <c r="C48" s="37"/>
      <c r="D48" s="40" t="s">
        <v>59</v>
      </c>
      <c r="E48" s="39" t="b">
        <f>(E31=SUM(E32,E39))</f>
        <v>1</v>
      </c>
      <c r="F48" t="s">
        <v>71</v>
      </c>
    </row>
    <row r="49" spans="1:5" customFormat="1" hidden="1" x14ac:dyDescent="0.2">
      <c r="A49" s="36"/>
      <c r="B49" s="37"/>
      <c r="C49" s="37"/>
      <c r="D49" s="38"/>
      <c r="E49" s="4" t="b">
        <f>AND($E$42:$E$46)</f>
        <v>1</v>
      </c>
    </row>
    <row r="50" spans="1:5" customFormat="1" x14ac:dyDescent="0.2">
      <c r="A50" s="4"/>
      <c r="B50" s="35"/>
      <c r="C50" s="35"/>
      <c r="D50" s="4"/>
      <c r="E50" s="4"/>
    </row>
    <row r="51" spans="1:5" customFormat="1" x14ac:dyDescent="0.2">
      <c r="A51" s="4"/>
      <c r="B51" s="35"/>
      <c r="C51" s="35"/>
      <c r="D51" s="4"/>
      <c r="E51" s="4"/>
    </row>
  </sheetData>
  <sheetProtection algorithmName="SHA-512" hashValue="CgWi/sXLYjjUeK6vuUpm/prUXpCFQY1hSG/LoaVOMAFEMyiONp1gxo9r7H3ZHeFXf0GtbCZlzNhuY9RBg/BIZg==" saltValue="E2elZJZJw3AOkOyszQsy9Q==" spinCount="100000" sheet="1" selectLockedCells="1"/>
  <mergeCells count="8">
    <mergeCell ref="I16:AC16"/>
    <mergeCell ref="D1:D2"/>
    <mergeCell ref="I10:AC10"/>
    <mergeCell ref="I11:AC11"/>
    <mergeCell ref="I12:AC12"/>
    <mergeCell ref="I13:AC13"/>
    <mergeCell ref="I14:AC14"/>
    <mergeCell ref="I15:AC15"/>
  </mergeCells>
  <conditionalFormatting sqref="E7 E9 E12:E13 E27 E16:E17 E19:E21 E40 E35:E36 E23:F24">
    <cfRule type="expression" priority="19">
      <formula>B7</formula>
    </cfRule>
    <cfRule type="expression" dxfId="154" priority="20">
      <formula>NOT(B7)</formula>
    </cfRule>
  </conditionalFormatting>
  <conditionalFormatting sqref="I10">
    <cfRule type="expression" dxfId="153" priority="22">
      <formula>NOT($E$41)</formula>
    </cfRule>
  </conditionalFormatting>
  <conditionalFormatting sqref="I11:I15">
    <cfRule type="expression" dxfId="152" priority="21">
      <formula>NOT(E44)</formula>
    </cfRule>
  </conditionalFormatting>
  <conditionalFormatting sqref="H26:H30 H3:H24 H32:H46">
    <cfRule type="expression" priority="23">
      <formula>$E$49</formula>
    </cfRule>
    <cfRule type="expression" dxfId="151" priority="24">
      <formula>NOT($E$49)</formula>
    </cfRule>
  </conditionalFormatting>
  <conditionalFormatting sqref="E25:F25">
    <cfRule type="expression" priority="15">
      <formula>B25</formula>
    </cfRule>
    <cfRule type="expression" dxfId="150" priority="16">
      <formula>NOT(B25)</formula>
    </cfRule>
  </conditionalFormatting>
  <conditionalFormatting sqref="H25">
    <cfRule type="expression" priority="17">
      <formula>$E$49</formula>
    </cfRule>
    <cfRule type="expression" dxfId="149" priority="18">
      <formula>NOT($E$49)</formula>
    </cfRule>
  </conditionalFormatting>
  <conditionalFormatting sqref="E32:E33 E38">
    <cfRule type="expression" priority="13">
      <formula>B32</formula>
    </cfRule>
    <cfRule type="expression" dxfId="148" priority="14">
      <formula>NOT(B32)</formula>
    </cfRule>
  </conditionalFormatting>
  <conditionalFormatting sqref="E31">
    <cfRule type="expression" priority="9">
      <formula>B31</formula>
    </cfRule>
    <cfRule type="expression" dxfId="147" priority="10">
      <formula>NOT(B31)</formula>
    </cfRule>
  </conditionalFormatting>
  <conditionalFormatting sqref="H31">
    <cfRule type="expression" priority="11">
      <formula>$E$49</formula>
    </cfRule>
    <cfRule type="expression" dxfId="146" priority="12">
      <formula>NOT($E$49)</formula>
    </cfRule>
  </conditionalFormatting>
  <conditionalFormatting sqref="E37">
    <cfRule type="expression" priority="7">
      <formula>B37</formula>
    </cfRule>
    <cfRule type="expression" dxfId="145" priority="8">
      <formula>NOT(B37)</formula>
    </cfRule>
  </conditionalFormatting>
  <conditionalFormatting sqref="E39">
    <cfRule type="expression" priority="5">
      <formula>B39</formula>
    </cfRule>
    <cfRule type="expression" dxfId="144" priority="6">
      <formula>NOT(B39)</formula>
    </cfRule>
  </conditionalFormatting>
  <conditionalFormatting sqref="H47">
    <cfRule type="expression" priority="3">
      <formula>$E$49</formula>
    </cfRule>
    <cfRule type="expression" dxfId="143" priority="4">
      <formula>NOT($E$49)</formula>
    </cfRule>
  </conditionalFormatting>
  <conditionalFormatting sqref="H48">
    <cfRule type="expression" priority="1">
      <formula>$E$49</formula>
    </cfRule>
    <cfRule type="expression" dxfId="142" priority="2">
      <formula>NOT($E$49)</formula>
    </cfRule>
  </conditionalFormatting>
  <pageMargins left="0.78749999999999998" right="0.78749999999999998" top="1.0527777777777778" bottom="1.0527777777777778" header="0.78749999999999998" footer="0.78749999999999998"/>
  <pageSetup scale="38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28</vt:i4>
      </vt:variant>
      <vt:variant>
        <vt:lpstr>Наименувани диапазони</vt:lpstr>
      </vt:variant>
      <vt:variant>
        <vt:i4>2</vt:i4>
      </vt:variant>
    </vt:vector>
  </HeadingPairs>
  <TitlesOfParts>
    <vt:vector size="30" baseType="lpstr">
      <vt:lpstr>ОС - хартия</vt:lpstr>
      <vt:lpstr>ОС - хартия+машина</vt:lpstr>
      <vt:lpstr>KO - Хартия</vt:lpstr>
      <vt:lpstr>KO - Хартия+машина</vt:lpstr>
      <vt:lpstr>KК Батак</vt:lpstr>
      <vt:lpstr>KК Бутово</vt:lpstr>
      <vt:lpstr>KК Бяла черква</vt:lpstr>
      <vt:lpstr>КК Вишовград</vt:lpstr>
      <vt:lpstr>KК Върбовка</vt:lpstr>
      <vt:lpstr>КК Горна Липница</vt:lpstr>
      <vt:lpstr>КК Димча</vt:lpstr>
      <vt:lpstr>KК Долна Липница</vt:lpstr>
      <vt:lpstr>КК Дъскот</vt:lpstr>
      <vt:lpstr>КК Караисен</vt:lpstr>
      <vt:lpstr>KК Лесичери</vt:lpstr>
      <vt:lpstr>KК Михалци</vt:lpstr>
      <vt:lpstr>КК Мусина</vt:lpstr>
      <vt:lpstr>КК Недан</vt:lpstr>
      <vt:lpstr>КК Патреш</vt:lpstr>
      <vt:lpstr>КК Росица</vt:lpstr>
      <vt:lpstr>KК Сломер</vt:lpstr>
      <vt:lpstr>KК Стамболово</vt:lpstr>
      <vt:lpstr>КК Батак(ПСИК)</vt:lpstr>
      <vt:lpstr>КК Бяла черква(ПСИК)</vt:lpstr>
      <vt:lpstr>КК Върбовка(ПСИК)</vt:lpstr>
      <vt:lpstr>КК Караисен(ПСИК)</vt:lpstr>
      <vt:lpstr>КК Лесичери(ПСИК)</vt:lpstr>
      <vt:lpstr>КК Недан(ПСИК)</vt:lpstr>
      <vt:lpstr>'ОС - хартия'!Област_печат</vt:lpstr>
      <vt:lpstr>'ОС - хартия+машина'!Област_печат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Pavlikeni</dc:creator>
  <cp:lastModifiedBy>OIK</cp:lastModifiedBy>
  <dcterms:created xsi:type="dcterms:W3CDTF">2023-10-18T22:39:10Z</dcterms:created>
  <dcterms:modified xsi:type="dcterms:W3CDTF">2023-10-23T11:18:44Z</dcterms:modified>
</cp:coreProperties>
</file>